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320" windowHeight="11640" activeTab="0"/>
  </bookViews>
  <sheets>
    <sheet name="Monthly Rpt Pg 1" sheetId="1" r:id="rId1"/>
    <sheet name="Monthly Rpt Pg 2" sheetId="2" r:id="rId2"/>
    <sheet name="FTE Calculation Examples" sheetId="3" r:id="rId3"/>
    <sheet name="FTE Calculation Examples 2" sheetId="4" r:id="rId4"/>
  </sheets>
  <definedNames>
    <definedName name="_xlnm.Print_Area" localSheetId="2">'FTE Calculation Examples'!$A$1:$I$33</definedName>
    <definedName name="_xlnm.Print_Area" localSheetId="3">'FTE Calculation Examples 2'!$A$1:$L$34</definedName>
  </definedNames>
  <calcPr fullCalcOnLoad="1"/>
</workbook>
</file>

<file path=xl/sharedStrings.xml><?xml version="1.0" encoding="utf-8"?>
<sst xmlns="http://schemas.openxmlformats.org/spreadsheetml/2006/main" count="138" uniqueCount="82">
  <si>
    <t>SUBCONTRACT LINE ITEM NO.</t>
  </si>
  <si>
    <t>Job Title/Category</t>
  </si>
  <si>
    <t>Examples of the calculation are attached.</t>
  </si>
  <si>
    <t xml:space="preserve">SUBCONTRACTOR NAME:    </t>
  </si>
  <si>
    <t>SUBCONTRACTOR COMPANY OFFICIAL'S NAME &amp; TITLE (Printed)</t>
  </si>
  <si>
    <r>
      <t xml:space="preserve">A &amp; D  =  the total number of hours worked on the task </t>
    </r>
    <r>
      <rPr>
        <b/>
        <u val="single"/>
        <sz val="11"/>
        <color indexed="8"/>
        <rFont val="Calibri"/>
        <family val="2"/>
      </rPr>
      <t>since inception</t>
    </r>
    <r>
      <rPr>
        <sz val="11"/>
        <color theme="1"/>
        <rFont val="Calibri"/>
        <family val="2"/>
      </rPr>
      <t>.</t>
    </r>
  </si>
  <si>
    <r>
      <t xml:space="preserve">B &amp; E = the total number of hours available </t>
    </r>
    <r>
      <rPr>
        <b/>
        <u val="single"/>
        <sz val="11"/>
        <color indexed="8"/>
        <rFont val="Calibri"/>
        <family val="2"/>
      </rPr>
      <t>over the life of the task</t>
    </r>
    <r>
      <rPr>
        <sz val="11"/>
        <color theme="1"/>
        <rFont val="Calibri"/>
        <family val="2"/>
      </rPr>
      <t xml:space="preserve"> based on your company's definition of an FTE.</t>
    </r>
  </si>
  <si>
    <t xml:space="preserve">  (Due every month the subcontract is active.  Indicate if final submission.)</t>
  </si>
  <si>
    <t>RECOVERY ACT - SUBCONTRACTOR MONTHLY JOBS REPORT</t>
  </si>
  <si>
    <t>A.
Cumulative Hours Worked</t>
  </si>
  <si>
    <t>B.
Cumulative Hours Available</t>
  </si>
  <si>
    <t xml:space="preserve"> C.
Calculated FTEs  =  A / B</t>
  </si>
  <si>
    <t>D.
Cumulative Hours Worked</t>
  </si>
  <si>
    <t>E.
Cumulative Hours Available</t>
  </si>
  <si>
    <t xml:space="preserve"> F.
Calculated FTEs  =  D / E</t>
  </si>
  <si>
    <t>TOTAL FTEs
=  C + F</t>
  </si>
  <si>
    <r>
      <t xml:space="preserve">SUBMIT COMPLETED FORM </t>
    </r>
    <r>
      <rPr>
        <b/>
        <u val="single"/>
        <sz val="11"/>
        <color indexed="8"/>
        <rFont val="Calibri"/>
        <family val="2"/>
      </rPr>
      <t>VIA E-MAIL</t>
    </r>
    <r>
      <rPr>
        <b/>
        <sz val="11"/>
        <color indexed="8"/>
        <rFont val="Calibri"/>
        <family val="2"/>
      </rPr>
      <t xml:space="preserve"> NO LATER THAN </t>
    </r>
    <r>
      <rPr>
        <b/>
        <u val="single"/>
        <sz val="11"/>
        <color indexed="8"/>
        <rFont val="Calibri"/>
        <family val="2"/>
      </rPr>
      <t xml:space="preserve">4:00 PM EASTERN TIME THREE (3)
CALENDAR DAYS AFTER THE END OF EACH CALENDAR MONTH </t>
    </r>
    <r>
      <rPr>
        <b/>
        <sz val="11"/>
        <color indexed="8"/>
        <rFont val="Calibri"/>
        <family val="2"/>
      </rPr>
      <t>TO:                                                                                           (1) DEE FOUST (foustds@ornl.gov)                                                                                                                                 (2) UT-BATTELLE SUBCONTRACT ADMINISTRATOR, and                                                                                                                    (3) UT-BATTELLE TECHNICAL PROJECT OFFFICER</t>
    </r>
  </si>
  <si>
    <t>(eg, 4000_ _ _ _ _ _)</t>
  </si>
  <si>
    <t xml:space="preserve">              SUBCONTRACT NUMBER:    </t>
  </si>
  <si>
    <t xml:space="preserve">Monthly Report For (insert Calendar Month &amp; Year Covered by Report):  </t>
  </si>
  <si>
    <t>SIGNATURE</t>
  </si>
  <si>
    <t>DATE</t>
  </si>
  <si>
    <r>
      <rPr>
        <b/>
        <sz val="11"/>
        <color indexed="10"/>
        <rFont val="Calibri"/>
        <family val="2"/>
      </rPr>
      <t>JOBS CREATED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MONTHLY - LOWER-TIER SUBCONTRACTORS ONLY
</t>
    </r>
    <r>
      <rPr>
        <b/>
        <sz val="11"/>
        <color indexed="62"/>
        <rFont val="Calibri"/>
        <family val="2"/>
      </rPr>
      <t>(Report Jobs for Seller on Page 1)</t>
    </r>
  </si>
  <si>
    <r>
      <rPr>
        <b/>
        <sz val="11"/>
        <color indexed="10"/>
        <rFont val="Calibri"/>
        <family val="2"/>
      </rPr>
      <t>JOBS CREATED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MONTHLY</t>
    </r>
    <r>
      <rPr>
        <b/>
        <sz val="11"/>
        <color indexed="8"/>
        <rFont val="Calibri"/>
        <family val="2"/>
      </rPr>
      <t xml:space="preserve"> - SELLER ONLY
</t>
    </r>
    <r>
      <rPr>
        <b/>
        <sz val="11"/>
        <color indexed="62"/>
        <rFont val="Calibri"/>
        <family val="2"/>
      </rPr>
      <t>(</t>
    </r>
    <r>
      <rPr>
        <b/>
        <sz val="10"/>
        <color indexed="62"/>
        <rFont val="Calibri"/>
        <family val="2"/>
      </rPr>
      <t>Report Jobs for Lower-Tier Subcontractors on Page 2</t>
    </r>
    <r>
      <rPr>
        <b/>
        <sz val="11"/>
        <color indexed="62"/>
        <rFont val="Calibri"/>
        <family val="2"/>
      </rPr>
      <t>)</t>
    </r>
  </si>
  <si>
    <r>
      <rPr>
        <b/>
        <sz val="11"/>
        <color indexed="10"/>
        <rFont val="Calibri"/>
        <family val="2"/>
      </rPr>
      <t>JOBS RETAINED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MONTHLY</t>
    </r>
    <r>
      <rPr>
        <b/>
        <sz val="11"/>
        <color indexed="8"/>
        <rFont val="Calibri"/>
        <family val="2"/>
      </rPr>
      <t xml:space="preserve"> - SELLER ONLY
</t>
    </r>
    <r>
      <rPr>
        <b/>
        <sz val="11"/>
        <color indexed="62"/>
        <rFont val="Calibri"/>
        <family val="2"/>
      </rPr>
      <t>(</t>
    </r>
    <r>
      <rPr>
        <b/>
        <sz val="10"/>
        <color indexed="62"/>
        <rFont val="Calibri"/>
        <family val="2"/>
      </rPr>
      <t>Report Jobs for Lower-Tier Subcontractors on Page 2</t>
    </r>
    <r>
      <rPr>
        <b/>
        <sz val="11"/>
        <color indexed="62"/>
        <rFont val="Calibri"/>
        <family val="2"/>
      </rPr>
      <t>)</t>
    </r>
  </si>
  <si>
    <t>RECOVERY ACT - SUBCONTRACTOR MONTHLY JOBS REPORT  (Page 2)</t>
  </si>
  <si>
    <r>
      <rPr>
        <b/>
        <sz val="11"/>
        <color indexed="10"/>
        <rFont val="Calibri"/>
        <family val="2"/>
      </rPr>
      <t>JOBS RETAINED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MONTHLY - LOWER-TIER SUBCONTRACTORS ONLY
</t>
    </r>
    <r>
      <rPr>
        <b/>
        <sz val="11"/>
        <color indexed="62"/>
        <rFont val="Calibri"/>
        <family val="2"/>
      </rPr>
      <t>(Report Jobs for Seller on Page 1)</t>
    </r>
  </si>
  <si>
    <t xml:space="preserve">     B. &amp; C. use the appropriate hours available based on the UT-Battelle breakdown of an FTE.</t>
  </si>
  <si>
    <t xml:space="preserve">*  UT-Battelle's definition of an FTE - 1,805 hours each Fiscal Year broken down by month.  </t>
  </si>
  <si>
    <t>TOTAL</t>
  </si>
  <si>
    <t>S&amp;T</t>
  </si>
  <si>
    <t>Craft</t>
  </si>
  <si>
    <t>Technicians</t>
  </si>
  <si>
    <t>Mgmt</t>
  </si>
  <si>
    <t>Admin</t>
  </si>
  <si>
    <t xml:space="preserve"> F.
Calculated FTEs  =  A / B</t>
  </si>
  <si>
    <t>E.
Hours Available During Quarter  *</t>
  </si>
  <si>
    <t>D.
Hours Worked During Quarter</t>
  </si>
  <si>
    <t>B.
Cumulative Hours Available  *</t>
  </si>
  <si>
    <r>
      <t xml:space="preserve">JOBS  -  </t>
    </r>
    <r>
      <rPr>
        <b/>
        <u val="single"/>
        <sz val="11"/>
        <color indexed="8"/>
        <rFont val="Calibri"/>
        <family val="2"/>
      </rPr>
      <t>Quarterly</t>
    </r>
    <r>
      <rPr>
        <sz val="11"/>
        <color theme="1"/>
        <rFont val="Calibri"/>
        <family val="2"/>
      </rPr>
      <t xml:space="preserve"> Calculation (Qtr </t>
    </r>
    <r>
      <rPr>
        <b/>
        <sz val="11"/>
        <color indexed="8"/>
        <rFont val="Calibri"/>
        <family val="2"/>
      </rPr>
      <t>Apr - Jun 2010</t>
    </r>
    <r>
      <rPr>
        <sz val="11"/>
        <color theme="1"/>
        <rFont val="Calibri"/>
        <family val="2"/>
      </rPr>
      <t>)</t>
    </r>
  </si>
  <si>
    <r>
      <t xml:space="preserve">JOBS  -  </t>
    </r>
    <r>
      <rPr>
        <b/>
        <sz val="11"/>
        <color indexed="8"/>
        <rFont val="Calibri"/>
        <family val="2"/>
      </rPr>
      <t>Jun 2010</t>
    </r>
    <r>
      <rPr>
        <sz val="11"/>
        <color theme="1"/>
        <rFont val="Calibri"/>
        <family val="2"/>
      </rPr>
      <t xml:space="preserve"> Calculation - </t>
    </r>
    <r>
      <rPr>
        <b/>
        <u val="single"/>
        <sz val="11"/>
        <color indexed="8"/>
        <rFont val="Calibri"/>
        <family val="2"/>
      </rPr>
      <t>Cumulative Replacement</t>
    </r>
  </si>
  <si>
    <r>
      <t xml:space="preserve">EXAMPLE 2  -  </t>
    </r>
    <r>
      <rPr>
        <b/>
        <u val="single"/>
        <sz val="12"/>
        <color indexed="8"/>
        <rFont val="Calibri"/>
        <family val="2"/>
      </rPr>
      <t>QUARTERLY</t>
    </r>
    <r>
      <rPr>
        <b/>
        <sz val="12"/>
        <color indexed="8"/>
        <rFont val="Calibri"/>
        <family val="2"/>
      </rPr>
      <t xml:space="preserve"> JOBS CALCULATION (Apr-Jun 2010)</t>
    </r>
  </si>
  <si>
    <r>
      <t xml:space="preserve">EXAMPLE 1  -  </t>
    </r>
    <r>
      <rPr>
        <b/>
        <u val="single"/>
        <sz val="12"/>
        <color indexed="8"/>
        <rFont val="Calibri"/>
        <family val="2"/>
      </rPr>
      <t>MONTHLY</t>
    </r>
    <r>
      <rPr>
        <b/>
        <sz val="12"/>
        <color indexed="8"/>
        <rFont val="Calibri"/>
        <family val="2"/>
      </rPr>
      <t xml:space="preserve"> JOBS CALCULATION - Jun 2010</t>
    </r>
  </si>
  <si>
    <t>Available = 1,805 hours per Fiscal
Year  *</t>
  </si>
  <si>
    <t>Scientific &amp; Technical</t>
  </si>
  <si>
    <t>Management</t>
  </si>
  <si>
    <t>Administrative</t>
  </si>
  <si>
    <t>Month</t>
  </si>
  <si>
    <t>UT-Battelle's Monthly Hours</t>
  </si>
  <si>
    <t>Hours Worked by Category</t>
  </si>
  <si>
    <t>Work was awarded October 2009</t>
  </si>
  <si>
    <t>Recovery Act - UT-Battelle Monthly &amp; Quarterly FTE Calculation Examples</t>
  </si>
  <si>
    <t>UT-Battelle FTE Calculation Example - Cumulative Calculation Since Inception</t>
  </si>
  <si>
    <t>Project A - Started May 2009</t>
  </si>
  <si>
    <t>Hours Worked</t>
  </si>
  <si>
    <t>May</t>
  </si>
  <si>
    <t>June</t>
  </si>
  <si>
    <t>July</t>
  </si>
  <si>
    <t>Aug</t>
  </si>
  <si>
    <t>Sept</t>
  </si>
  <si>
    <t>Oct</t>
  </si>
  <si>
    <t>Nov</t>
  </si>
  <si>
    <t>UT-Battelle's Definition</t>
  </si>
  <si>
    <t>Admin Staff</t>
  </si>
  <si>
    <t>of FTE</t>
  </si>
  <si>
    <t>FTE = 1,805 per FY</t>
  </si>
  <si>
    <t xml:space="preserve">Total direct hours worked (cum) </t>
  </si>
  <si>
    <t>Monthly FTEs  =  (Direct hrs/full time schedule)</t>
  </si>
  <si>
    <t>Qrtrly # reported on FederalReporting.gov</t>
  </si>
  <si>
    <t>Monthly FTE Spreadsheet for Subcontractors</t>
  </si>
  <si>
    <t>JOBS CREATED − CUMULATIVE 
Seller and all lower-tier subcontractors</t>
  </si>
  <si>
    <t>JOBS RETAINED − CUMULATIVE
Seller and all lower-tier subcontractors</t>
  </si>
  <si>
    <t>October monthly data per example above</t>
  </si>
  <si>
    <t xml:space="preserve">Job Title/Category </t>
  </si>
  <si>
    <t>Number of
FTEs</t>
  </si>
  <si>
    <t>Number of FTEs</t>
  </si>
  <si>
    <t>November monthly data per example above</t>
  </si>
  <si>
    <t>FY Total</t>
  </si>
  <si>
    <t xml:space="preserve">* Notes:  </t>
  </si>
  <si>
    <t xml:space="preserve">     Current month data replaces previous month data.  Calculation is cumulative replacement, not additive.</t>
  </si>
  <si>
    <t xml:space="preserve">     Jobs are either created or retained, but they cannot be counted as both per Federal guidance.</t>
  </si>
  <si>
    <t xml:space="preserve">     Use your definition of an FTE to determine the available hours.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</si>
</sst>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[$-409]mmm\-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b/>
      <sz val="8.5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medium"/>
      <top style="thin"/>
      <bottom style="double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medium"/>
      <right style="thin"/>
      <top/>
      <bottom style="double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thin"/>
      <bottom style="double"/>
    </border>
    <border>
      <left style="double"/>
      <right style="double"/>
      <top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/>
      <right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2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164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2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165" fontId="0" fillId="0" borderId="27" xfId="0" applyNumberFormat="1" applyBorder="1" applyAlignment="1">
      <alignment/>
    </xf>
    <xf numFmtId="0" fontId="0" fillId="0" borderId="28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164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6" fontId="0" fillId="0" borderId="30" xfId="0" applyNumberFormat="1" applyBorder="1" applyAlignment="1">
      <alignment horizontal="right"/>
    </xf>
    <xf numFmtId="17" fontId="0" fillId="0" borderId="0" xfId="0" applyNumberFormat="1" applyAlignment="1">
      <alignment horizontal="left"/>
    </xf>
    <xf numFmtId="0" fontId="0" fillId="0" borderId="32" xfId="0" applyBorder="1" applyAlignment="1">
      <alignment/>
    </xf>
    <xf numFmtId="165" fontId="0" fillId="0" borderId="29" xfId="44" applyNumberFormat="1" applyFont="1" applyBorder="1" applyAlignment="1">
      <alignment/>
    </xf>
    <xf numFmtId="165" fontId="0" fillId="0" borderId="33" xfId="44" applyNumberFormat="1" applyFont="1" applyBorder="1" applyAlignment="1">
      <alignment/>
    </xf>
    <xf numFmtId="165" fontId="0" fillId="0" borderId="34" xfId="44" applyNumberFormat="1" applyFont="1" applyBorder="1" applyAlignment="1">
      <alignment/>
    </xf>
    <xf numFmtId="17" fontId="2" fillId="0" borderId="35" xfId="0" applyNumberFormat="1" applyFont="1" applyBorder="1" applyAlignment="1">
      <alignment horizontal="right"/>
    </xf>
    <xf numFmtId="165" fontId="0" fillId="0" borderId="31" xfId="44" applyNumberFormat="1" applyFont="1" applyBorder="1" applyAlignment="1">
      <alignment/>
    </xf>
    <xf numFmtId="165" fontId="0" fillId="0" borderId="36" xfId="44" applyNumberFormat="1" applyFont="1" applyBorder="1" applyAlignment="1">
      <alignment/>
    </xf>
    <xf numFmtId="165" fontId="0" fillId="0" borderId="0" xfId="44" applyNumberFormat="1" applyFont="1" applyBorder="1" applyAlignment="1">
      <alignment/>
    </xf>
    <xf numFmtId="17" fontId="0" fillId="0" borderId="37" xfId="0" applyNumberFormat="1" applyBorder="1" applyAlignment="1">
      <alignment horizontal="right"/>
    </xf>
    <xf numFmtId="17" fontId="0" fillId="0" borderId="38" xfId="0" applyNumberFormat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3" fillId="0" borderId="41" xfId="0" applyFont="1" applyBorder="1" applyAlignment="1">
      <alignment horizontal="center"/>
    </xf>
    <xf numFmtId="0" fontId="53" fillId="0" borderId="42" xfId="0" applyFont="1" applyBorder="1" applyAlignment="1">
      <alignment horizontal="right"/>
    </xf>
    <xf numFmtId="0" fontId="53" fillId="0" borderId="43" xfId="0" applyFont="1" applyBorder="1" applyAlignment="1">
      <alignment horizontal="right"/>
    </xf>
    <xf numFmtId="0" fontId="53" fillId="0" borderId="30" xfId="0" applyFont="1" applyBorder="1" applyAlignment="1">
      <alignment/>
    </xf>
    <xf numFmtId="0" fontId="53" fillId="0" borderId="0" xfId="0" applyFont="1" applyBorder="1" applyAlignment="1">
      <alignment/>
    </xf>
    <xf numFmtId="164" fontId="53" fillId="0" borderId="31" xfId="0" applyNumberFormat="1" applyFont="1" applyBorder="1" applyAlignment="1">
      <alignment/>
    </xf>
    <xf numFmtId="0" fontId="53" fillId="0" borderId="31" xfId="0" applyFont="1" applyBorder="1" applyAlignment="1">
      <alignment/>
    </xf>
    <xf numFmtId="164" fontId="53" fillId="0" borderId="0" xfId="0" applyNumberFormat="1" applyFont="1" applyBorder="1" applyAlignment="1">
      <alignment/>
    </xf>
    <xf numFmtId="166" fontId="53" fillId="0" borderId="30" xfId="0" applyNumberFormat="1" applyFont="1" applyBorder="1" applyAlignment="1">
      <alignment/>
    </xf>
    <xf numFmtId="164" fontId="53" fillId="0" borderId="31" xfId="0" applyNumberFormat="1" applyFont="1" applyBorder="1" applyAlignment="1">
      <alignment/>
    </xf>
    <xf numFmtId="0" fontId="53" fillId="0" borderId="0" xfId="0" applyFont="1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4" fontId="53" fillId="0" borderId="31" xfId="0" applyNumberFormat="1" applyFont="1" applyFill="1" applyBorder="1" applyAlignment="1">
      <alignment/>
    </xf>
    <xf numFmtId="0" fontId="53" fillId="0" borderId="21" xfId="0" applyFont="1" applyBorder="1" applyAlignment="1">
      <alignment/>
    </xf>
    <xf numFmtId="0" fontId="53" fillId="0" borderId="32" xfId="0" applyFont="1" applyBorder="1" applyAlignment="1">
      <alignment/>
    </xf>
    <xf numFmtId="4" fontId="53" fillId="33" borderId="32" xfId="0" applyNumberFormat="1" applyFont="1" applyFill="1" applyBorder="1" applyAlignment="1">
      <alignment/>
    </xf>
    <xf numFmtId="0" fontId="53" fillId="0" borderId="28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66" fontId="53" fillId="0" borderId="21" xfId="0" applyNumberFormat="1" applyFont="1" applyBorder="1" applyAlignment="1">
      <alignment/>
    </xf>
    <xf numFmtId="164" fontId="53" fillId="0" borderId="28" xfId="0" applyNumberFormat="1" applyFont="1" applyBorder="1" applyAlignment="1">
      <alignment/>
    </xf>
    <xf numFmtId="166" fontId="53" fillId="0" borderId="30" xfId="0" applyNumberFormat="1" applyFont="1" applyBorder="1" applyAlignment="1">
      <alignment vertical="center"/>
    </xf>
    <xf numFmtId="164" fontId="53" fillId="0" borderId="31" xfId="0" applyNumberFormat="1" applyFont="1" applyBorder="1" applyAlignment="1">
      <alignment vertical="center"/>
    </xf>
    <xf numFmtId="0" fontId="53" fillId="0" borderId="0" xfId="0" applyFont="1" applyAlignment="1">
      <alignment horizontal="center"/>
    </xf>
    <xf numFmtId="0" fontId="14" fillId="0" borderId="44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166" fontId="53" fillId="0" borderId="30" xfId="0" applyNumberFormat="1" applyFont="1" applyBorder="1" applyAlignment="1">
      <alignment vertical="top"/>
    </xf>
    <xf numFmtId="164" fontId="53" fillId="0" borderId="31" xfId="0" applyNumberFormat="1" applyFont="1" applyBorder="1" applyAlignment="1">
      <alignment vertical="top"/>
    </xf>
    <xf numFmtId="4" fontId="53" fillId="0" borderId="0" xfId="0" applyNumberFormat="1" applyFont="1" applyBorder="1" applyAlignment="1">
      <alignment/>
    </xf>
    <xf numFmtId="0" fontId="53" fillId="0" borderId="34" xfId="0" applyFont="1" applyBorder="1" applyAlignment="1">
      <alignment/>
    </xf>
    <xf numFmtId="0" fontId="15" fillId="0" borderId="45" xfId="0" applyFont="1" applyBorder="1" applyAlignment="1">
      <alignment horizontal="center" vertical="center" wrapText="1"/>
    </xf>
    <xf numFmtId="2" fontId="53" fillId="0" borderId="0" xfId="0" applyNumberFormat="1" applyFont="1" applyAlignment="1">
      <alignment/>
    </xf>
    <xf numFmtId="0" fontId="53" fillId="0" borderId="30" xfId="0" applyFont="1" applyBorder="1" applyAlignment="1">
      <alignment horizontal="right"/>
    </xf>
    <xf numFmtId="164" fontId="53" fillId="0" borderId="29" xfId="0" applyNumberFormat="1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28" xfId="0" applyFont="1" applyBorder="1" applyAlignment="1">
      <alignment/>
    </xf>
    <xf numFmtId="2" fontId="53" fillId="0" borderId="34" xfId="0" applyNumberFormat="1" applyFont="1" applyBorder="1" applyAlignment="1">
      <alignment/>
    </xf>
    <xf numFmtId="0" fontId="0" fillId="0" borderId="0" xfId="0" applyAlignment="1">
      <alignment/>
    </xf>
    <xf numFmtId="2" fontId="0" fillId="34" borderId="26" xfId="0" applyNumberFormat="1" applyFill="1" applyBorder="1" applyAlignment="1">
      <alignment/>
    </xf>
    <xf numFmtId="2" fontId="0" fillId="34" borderId="46" xfId="0" applyNumberFormat="1" applyFill="1" applyBorder="1" applyAlignment="1">
      <alignment/>
    </xf>
    <xf numFmtId="2" fontId="0" fillId="34" borderId="22" xfId="0" applyNumberFormat="1" applyFill="1" applyBorder="1" applyAlignment="1">
      <alignment/>
    </xf>
    <xf numFmtId="2" fontId="0" fillId="0" borderId="2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4" borderId="47" xfId="0" applyNumberFormat="1" applyFill="1" applyBorder="1" applyAlignment="1">
      <alignment/>
    </xf>
    <xf numFmtId="2" fontId="0" fillId="34" borderId="48" xfId="0" applyNumberFormat="1" applyFill="1" applyBorder="1" applyAlignment="1">
      <alignment/>
    </xf>
    <xf numFmtId="2" fontId="0" fillId="34" borderId="49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4" borderId="23" xfId="0" applyNumberFormat="1" applyFill="1" applyBorder="1" applyAlignment="1">
      <alignment/>
    </xf>
    <xf numFmtId="2" fontId="0" fillId="34" borderId="13" xfId="0" applyNumberFormat="1" applyFill="1" applyBorder="1" applyAlignment="1">
      <alignment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41" xfId="0" applyBorder="1" applyAlignment="1">
      <alignment horizontal="center"/>
    </xf>
    <xf numFmtId="4" fontId="53" fillId="0" borderId="0" xfId="0" applyNumberFormat="1" applyFont="1" applyAlignment="1">
      <alignment horizontal="right"/>
    </xf>
    <xf numFmtId="4" fontId="53" fillId="0" borderId="34" xfId="0" applyNumberFormat="1" applyFont="1" applyBorder="1" applyAlignment="1">
      <alignment horizontal="right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4" fontId="53" fillId="0" borderId="63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53" fillId="0" borderId="53" xfId="0" applyFont="1" applyBorder="1" applyAlignment="1">
      <alignment horizontal="center"/>
    </xf>
    <xf numFmtId="0" fontId="53" fillId="0" borderId="54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J39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14.140625" style="0" customWidth="1"/>
    <col min="2" max="2" width="14.7109375" style="0" customWidth="1"/>
    <col min="3" max="4" width="16.7109375" style="0" customWidth="1"/>
    <col min="5" max="5" width="15.140625" style="0" customWidth="1"/>
    <col min="6" max="6" width="14.7109375" style="0" customWidth="1"/>
    <col min="7" max="8" width="16.7109375" style="0" customWidth="1"/>
    <col min="9" max="9" width="16.28125" style="0" customWidth="1"/>
    <col min="10" max="10" width="15.28125" style="0" customWidth="1"/>
  </cols>
  <sheetData>
    <row r="1" spans="1:10" ht="22.5" customHeight="1">
      <c r="A1" s="127" t="s">
        <v>8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6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1.75" customHeight="1">
      <c r="A3" s="128" t="s">
        <v>18</v>
      </c>
      <c r="B3" s="129"/>
      <c r="C3" s="131"/>
      <c r="D3" s="131"/>
      <c r="E3" s="21" t="s">
        <v>17</v>
      </c>
      <c r="F3" s="130" t="s">
        <v>3</v>
      </c>
      <c r="G3" s="130"/>
      <c r="H3" s="131"/>
      <c r="I3" s="131"/>
      <c r="J3" s="131"/>
    </row>
    <row r="5" spans="1:7" ht="14.25">
      <c r="A5" s="128" t="s">
        <v>19</v>
      </c>
      <c r="B5" s="129"/>
      <c r="C5" s="129"/>
      <c r="D5" s="129"/>
      <c r="E5" s="4"/>
      <c r="F5" s="4"/>
      <c r="G5" t="s">
        <v>7</v>
      </c>
    </row>
    <row r="6" spans="1:6" ht="6" customHeight="1">
      <c r="A6" s="3"/>
      <c r="B6" s="3"/>
      <c r="C6" s="3"/>
      <c r="D6" s="3"/>
      <c r="E6" s="1"/>
      <c r="F6" s="1"/>
    </row>
    <row r="7" spans="1:6" ht="20.25" customHeight="1">
      <c r="A7" s="6"/>
      <c r="B7" s="6"/>
      <c r="C7" s="6"/>
      <c r="D7" s="6"/>
      <c r="E7" s="1"/>
      <c r="F7" s="1"/>
    </row>
    <row r="8" spans="1:10" ht="14.25">
      <c r="A8" s="2" t="s">
        <v>4</v>
      </c>
      <c r="F8" s="124" t="s">
        <v>16</v>
      </c>
      <c r="G8" s="125"/>
      <c r="H8" s="125"/>
      <c r="I8" s="125"/>
      <c r="J8" s="125"/>
    </row>
    <row r="9" spans="6:10" ht="14.25">
      <c r="F9" s="125"/>
      <c r="G9" s="125"/>
      <c r="H9" s="125"/>
      <c r="I9" s="125"/>
      <c r="J9" s="125"/>
    </row>
    <row r="10" spans="6:10" ht="14.25">
      <c r="F10" s="125"/>
      <c r="G10" s="125"/>
      <c r="H10" s="125"/>
      <c r="I10" s="125"/>
      <c r="J10" s="125"/>
    </row>
    <row r="11" spans="1:10" ht="14.25">
      <c r="A11" s="4"/>
      <c r="B11" s="4"/>
      <c r="C11" s="1"/>
      <c r="D11" s="4"/>
      <c r="F11" s="125"/>
      <c r="G11" s="125"/>
      <c r="H11" s="125"/>
      <c r="I11" s="125"/>
      <c r="J11" s="125"/>
    </row>
    <row r="12" spans="1:10" ht="14.25">
      <c r="A12" s="22" t="s">
        <v>20</v>
      </c>
      <c r="D12" s="22" t="s">
        <v>21</v>
      </c>
      <c r="F12" s="125"/>
      <c r="G12" s="125"/>
      <c r="H12" s="125"/>
      <c r="I12" s="125"/>
      <c r="J12" s="125"/>
    </row>
    <row r="13" spans="6:10" ht="8.25" customHeight="1" thickBot="1">
      <c r="F13" s="126"/>
      <c r="G13" s="126"/>
      <c r="H13" s="126"/>
      <c r="I13" s="126"/>
      <c r="J13" s="126"/>
    </row>
    <row r="14" spans="1:10" ht="27.75" customHeight="1">
      <c r="A14" s="122" t="s">
        <v>0</v>
      </c>
      <c r="B14" s="117" t="s">
        <v>23</v>
      </c>
      <c r="C14" s="118"/>
      <c r="D14" s="118"/>
      <c r="E14" s="119"/>
      <c r="F14" s="117" t="s">
        <v>24</v>
      </c>
      <c r="G14" s="118"/>
      <c r="H14" s="118"/>
      <c r="I14" s="119"/>
      <c r="J14" s="120" t="s">
        <v>15</v>
      </c>
    </row>
    <row r="15" spans="1:10" ht="55.5" customHeight="1" thickBot="1">
      <c r="A15" s="123"/>
      <c r="B15" s="17" t="s">
        <v>1</v>
      </c>
      <c r="C15" s="18" t="s">
        <v>9</v>
      </c>
      <c r="D15" s="18" t="s">
        <v>10</v>
      </c>
      <c r="E15" s="19" t="s">
        <v>11</v>
      </c>
      <c r="F15" s="17" t="s">
        <v>1</v>
      </c>
      <c r="G15" s="18" t="s">
        <v>12</v>
      </c>
      <c r="H15" s="18" t="s">
        <v>13</v>
      </c>
      <c r="I15" s="20" t="s">
        <v>14</v>
      </c>
      <c r="J15" s="121"/>
    </row>
    <row r="16" spans="1:10" ht="14.25">
      <c r="A16" s="13"/>
      <c r="B16" s="14"/>
      <c r="C16" s="108"/>
      <c r="D16" s="108"/>
      <c r="E16" s="105" t="str">
        <f>IF(ISERR(C16/D16)," ",(C16/D16))</f>
        <v> </v>
      </c>
      <c r="F16" s="15"/>
      <c r="G16" s="108"/>
      <c r="H16" s="108"/>
      <c r="I16" s="111" t="str">
        <f>IF(ISERR(G16/H16)," ",(G16/H16))</f>
        <v> </v>
      </c>
      <c r="J16" s="112" t="str">
        <f>IF(ISERR(E16+I16)," ",(E16+I16))</f>
        <v> </v>
      </c>
    </row>
    <row r="17" spans="1:10" ht="14.25">
      <c r="A17" s="8"/>
      <c r="B17" s="10"/>
      <c r="C17" s="109"/>
      <c r="D17" s="109"/>
      <c r="E17" s="106" t="str">
        <f aca="true" t="shared" si="0" ref="E17:E36">IF(ISERR(C17/D17)," ",(C17/D17))</f>
        <v> </v>
      </c>
      <c r="F17" s="16"/>
      <c r="G17" s="109"/>
      <c r="H17" s="109"/>
      <c r="I17" s="113" t="str">
        <f aca="true" t="shared" si="1" ref="I17:I36">IF(ISERR(G17/H17)," ",(G17/H17))</f>
        <v> </v>
      </c>
      <c r="J17" s="114" t="str">
        <f aca="true" t="shared" si="2" ref="J17:J36">IF(ISERR(E17+I17)," ",(E17+I17))</f>
        <v> </v>
      </c>
    </row>
    <row r="18" spans="1:10" ht="14.25">
      <c r="A18" s="8"/>
      <c r="B18" s="10"/>
      <c r="C18" s="109"/>
      <c r="D18" s="109"/>
      <c r="E18" s="106" t="str">
        <f t="shared" si="0"/>
        <v> </v>
      </c>
      <c r="F18" s="16"/>
      <c r="G18" s="109"/>
      <c r="H18" s="109"/>
      <c r="I18" s="113" t="str">
        <f t="shared" si="1"/>
        <v> </v>
      </c>
      <c r="J18" s="114" t="str">
        <f t="shared" si="2"/>
        <v> </v>
      </c>
    </row>
    <row r="19" spans="1:10" ht="14.25">
      <c r="A19" s="8"/>
      <c r="B19" s="10"/>
      <c r="C19" s="109"/>
      <c r="D19" s="109"/>
      <c r="E19" s="106" t="str">
        <f t="shared" si="0"/>
        <v> </v>
      </c>
      <c r="F19" s="16"/>
      <c r="G19" s="109"/>
      <c r="H19" s="109"/>
      <c r="I19" s="113" t="str">
        <f t="shared" si="1"/>
        <v> </v>
      </c>
      <c r="J19" s="114" t="str">
        <f t="shared" si="2"/>
        <v> </v>
      </c>
    </row>
    <row r="20" spans="1:10" ht="14.25">
      <c r="A20" s="8"/>
      <c r="B20" s="10"/>
      <c r="C20" s="109"/>
      <c r="D20" s="109"/>
      <c r="E20" s="106" t="str">
        <f t="shared" si="0"/>
        <v> </v>
      </c>
      <c r="F20" s="16"/>
      <c r="G20" s="109"/>
      <c r="H20" s="109"/>
      <c r="I20" s="113" t="str">
        <f t="shared" si="1"/>
        <v> </v>
      </c>
      <c r="J20" s="114" t="str">
        <f t="shared" si="2"/>
        <v> </v>
      </c>
    </row>
    <row r="21" spans="1:10" ht="14.25">
      <c r="A21" s="8"/>
      <c r="B21" s="10"/>
      <c r="C21" s="109"/>
      <c r="D21" s="109"/>
      <c r="E21" s="106" t="str">
        <f t="shared" si="0"/>
        <v> </v>
      </c>
      <c r="F21" s="16"/>
      <c r="G21" s="109"/>
      <c r="H21" s="109"/>
      <c r="I21" s="113" t="str">
        <f t="shared" si="1"/>
        <v> </v>
      </c>
      <c r="J21" s="114" t="str">
        <f t="shared" si="2"/>
        <v> </v>
      </c>
    </row>
    <row r="22" spans="1:10" ht="14.25">
      <c r="A22" s="8"/>
      <c r="B22" s="10"/>
      <c r="C22" s="109"/>
      <c r="D22" s="109"/>
      <c r="E22" s="106" t="str">
        <f t="shared" si="0"/>
        <v> </v>
      </c>
      <c r="F22" s="16"/>
      <c r="G22" s="109"/>
      <c r="H22" s="109"/>
      <c r="I22" s="113" t="str">
        <f t="shared" si="1"/>
        <v> </v>
      </c>
      <c r="J22" s="114" t="str">
        <f t="shared" si="2"/>
        <v> </v>
      </c>
    </row>
    <row r="23" spans="1:10" ht="14.25">
      <c r="A23" s="8"/>
      <c r="B23" s="10"/>
      <c r="C23" s="109"/>
      <c r="D23" s="109"/>
      <c r="E23" s="106" t="str">
        <f t="shared" si="0"/>
        <v> </v>
      </c>
      <c r="F23" s="16"/>
      <c r="G23" s="109"/>
      <c r="H23" s="109"/>
      <c r="I23" s="113" t="str">
        <f t="shared" si="1"/>
        <v> </v>
      </c>
      <c r="J23" s="114" t="str">
        <f t="shared" si="2"/>
        <v> </v>
      </c>
    </row>
    <row r="24" spans="1:10" ht="14.25">
      <c r="A24" s="8"/>
      <c r="B24" s="10"/>
      <c r="C24" s="109"/>
      <c r="D24" s="109"/>
      <c r="E24" s="106" t="str">
        <f t="shared" si="0"/>
        <v> </v>
      </c>
      <c r="F24" s="16"/>
      <c r="G24" s="109"/>
      <c r="H24" s="109"/>
      <c r="I24" s="113" t="str">
        <f t="shared" si="1"/>
        <v> </v>
      </c>
      <c r="J24" s="114" t="str">
        <f t="shared" si="2"/>
        <v> </v>
      </c>
    </row>
    <row r="25" spans="1:10" ht="14.25">
      <c r="A25" s="8"/>
      <c r="B25" s="10"/>
      <c r="C25" s="109"/>
      <c r="D25" s="109"/>
      <c r="E25" s="106" t="str">
        <f t="shared" si="0"/>
        <v> </v>
      </c>
      <c r="F25" s="16"/>
      <c r="G25" s="109"/>
      <c r="H25" s="109"/>
      <c r="I25" s="113" t="str">
        <f t="shared" si="1"/>
        <v> </v>
      </c>
      <c r="J25" s="114" t="str">
        <f t="shared" si="2"/>
        <v> </v>
      </c>
    </row>
    <row r="26" spans="1:10" ht="14.25">
      <c r="A26" s="8"/>
      <c r="B26" s="10"/>
      <c r="C26" s="109"/>
      <c r="D26" s="109"/>
      <c r="E26" s="106" t="str">
        <f t="shared" si="0"/>
        <v> </v>
      </c>
      <c r="F26" s="16"/>
      <c r="G26" s="109"/>
      <c r="H26" s="109"/>
      <c r="I26" s="113" t="str">
        <f t="shared" si="1"/>
        <v> </v>
      </c>
      <c r="J26" s="114" t="str">
        <f t="shared" si="2"/>
        <v> </v>
      </c>
    </row>
    <row r="27" spans="1:10" ht="14.25">
      <c r="A27" s="8"/>
      <c r="B27" s="10"/>
      <c r="C27" s="109"/>
      <c r="D27" s="109"/>
      <c r="E27" s="106" t="str">
        <f t="shared" si="0"/>
        <v> </v>
      </c>
      <c r="F27" s="16"/>
      <c r="G27" s="109"/>
      <c r="H27" s="109"/>
      <c r="I27" s="113" t="str">
        <f t="shared" si="1"/>
        <v> </v>
      </c>
      <c r="J27" s="114" t="str">
        <f t="shared" si="2"/>
        <v> </v>
      </c>
    </row>
    <row r="28" spans="1:10" ht="14.25">
      <c r="A28" s="8"/>
      <c r="B28" s="10"/>
      <c r="C28" s="109"/>
      <c r="D28" s="109"/>
      <c r="E28" s="106" t="str">
        <f t="shared" si="0"/>
        <v> </v>
      </c>
      <c r="F28" s="16"/>
      <c r="G28" s="109"/>
      <c r="H28" s="109"/>
      <c r="I28" s="113" t="str">
        <f t="shared" si="1"/>
        <v> </v>
      </c>
      <c r="J28" s="114" t="str">
        <f t="shared" si="2"/>
        <v> </v>
      </c>
    </row>
    <row r="29" spans="1:10" ht="14.25">
      <c r="A29" s="8"/>
      <c r="B29" s="10"/>
      <c r="C29" s="109"/>
      <c r="D29" s="109"/>
      <c r="E29" s="106" t="str">
        <f t="shared" si="0"/>
        <v> </v>
      </c>
      <c r="F29" s="16"/>
      <c r="G29" s="109"/>
      <c r="H29" s="109"/>
      <c r="I29" s="113" t="str">
        <f t="shared" si="1"/>
        <v> </v>
      </c>
      <c r="J29" s="114" t="str">
        <f t="shared" si="2"/>
        <v> </v>
      </c>
    </row>
    <row r="30" spans="1:10" ht="14.25">
      <c r="A30" s="8"/>
      <c r="B30" s="10"/>
      <c r="C30" s="109"/>
      <c r="D30" s="109"/>
      <c r="E30" s="106" t="str">
        <f t="shared" si="0"/>
        <v> </v>
      </c>
      <c r="F30" s="16"/>
      <c r="G30" s="109"/>
      <c r="H30" s="109"/>
      <c r="I30" s="113" t="str">
        <f t="shared" si="1"/>
        <v> </v>
      </c>
      <c r="J30" s="114" t="str">
        <f t="shared" si="2"/>
        <v> </v>
      </c>
    </row>
    <row r="31" spans="1:10" ht="14.25">
      <c r="A31" s="8"/>
      <c r="B31" s="10"/>
      <c r="C31" s="109"/>
      <c r="D31" s="109"/>
      <c r="E31" s="106" t="str">
        <f t="shared" si="0"/>
        <v> </v>
      </c>
      <c r="F31" s="16"/>
      <c r="G31" s="109"/>
      <c r="H31" s="109"/>
      <c r="I31" s="113" t="str">
        <f t="shared" si="1"/>
        <v> </v>
      </c>
      <c r="J31" s="114" t="str">
        <f t="shared" si="2"/>
        <v> </v>
      </c>
    </row>
    <row r="32" spans="1:10" ht="14.25">
      <c r="A32" s="8"/>
      <c r="B32" s="10"/>
      <c r="C32" s="109"/>
      <c r="D32" s="109"/>
      <c r="E32" s="106" t="str">
        <f t="shared" si="0"/>
        <v> </v>
      </c>
      <c r="F32" s="16"/>
      <c r="G32" s="109"/>
      <c r="H32" s="109"/>
      <c r="I32" s="113" t="str">
        <f t="shared" si="1"/>
        <v> </v>
      </c>
      <c r="J32" s="114" t="str">
        <f t="shared" si="2"/>
        <v> </v>
      </c>
    </row>
    <row r="33" spans="1:10" ht="14.25">
      <c r="A33" s="8"/>
      <c r="B33" s="10"/>
      <c r="C33" s="109"/>
      <c r="D33" s="109"/>
      <c r="E33" s="106" t="str">
        <f t="shared" si="0"/>
        <v> </v>
      </c>
      <c r="F33" s="16"/>
      <c r="G33" s="109"/>
      <c r="H33" s="109"/>
      <c r="I33" s="113" t="str">
        <f t="shared" si="1"/>
        <v> </v>
      </c>
      <c r="J33" s="114" t="str">
        <f t="shared" si="2"/>
        <v> </v>
      </c>
    </row>
    <row r="34" spans="1:10" ht="14.25">
      <c r="A34" s="8"/>
      <c r="B34" s="10"/>
      <c r="C34" s="109"/>
      <c r="D34" s="109"/>
      <c r="E34" s="106" t="str">
        <f t="shared" si="0"/>
        <v> </v>
      </c>
      <c r="F34" s="16"/>
      <c r="G34" s="109"/>
      <c r="H34" s="109"/>
      <c r="I34" s="113" t="str">
        <f t="shared" si="1"/>
        <v> </v>
      </c>
      <c r="J34" s="114" t="str">
        <f t="shared" si="2"/>
        <v> </v>
      </c>
    </row>
    <row r="35" spans="1:10" ht="14.25">
      <c r="A35" s="8"/>
      <c r="B35" s="10"/>
      <c r="C35" s="109"/>
      <c r="D35" s="109"/>
      <c r="E35" s="106" t="str">
        <f t="shared" si="0"/>
        <v> </v>
      </c>
      <c r="F35" s="16"/>
      <c r="G35" s="109"/>
      <c r="H35" s="109"/>
      <c r="I35" s="113" t="str">
        <f t="shared" si="1"/>
        <v> </v>
      </c>
      <c r="J35" s="114" t="str">
        <f t="shared" si="2"/>
        <v> </v>
      </c>
    </row>
    <row r="36" spans="1:10" ht="15" thickBot="1">
      <c r="A36" s="9"/>
      <c r="B36" s="11"/>
      <c r="C36" s="110"/>
      <c r="D36" s="110"/>
      <c r="E36" s="107" t="str">
        <f t="shared" si="0"/>
        <v> </v>
      </c>
      <c r="F36" s="11"/>
      <c r="G36" s="110"/>
      <c r="H36" s="110"/>
      <c r="I36" s="115" t="str">
        <f t="shared" si="1"/>
        <v> </v>
      </c>
      <c r="J36" s="116" t="str">
        <f t="shared" si="2"/>
        <v> </v>
      </c>
    </row>
    <row r="37" ht="14.25">
      <c r="A37" s="23" t="s">
        <v>5</v>
      </c>
    </row>
    <row r="38" ht="14.25">
      <c r="A38" s="23" t="s">
        <v>6</v>
      </c>
    </row>
    <row r="39" ht="14.25">
      <c r="A39" s="23" t="s">
        <v>2</v>
      </c>
    </row>
  </sheetData>
  <sheetProtection/>
  <mergeCells count="11">
    <mergeCell ref="H3:J3"/>
    <mergeCell ref="B14:E14"/>
    <mergeCell ref="F14:I14"/>
    <mergeCell ref="J14:J15"/>
    <mergeCell ref="A14:A15"/>
    <mergeCell ref="F8:J13"/>
    <mergeCell ref="A1:J1"/>
    <mergeCell ref="A3:B3"/>
    <mergeCell ref="F3:G3"/>
    <mergeCell ref="A5:D5"/>
    <mergeCell ref="C3:D3"/>
  </mergeCells>
  <printOptions horizontalCentered="1"/>
  <pageMargins left="0" right="0" top="0.5" bottom="0.75" header="0" footer="0"/>
  <pageSetup fitToHeight="1" fitToWidth="1" horizontalDpi="600" verticalDpi="600" orientation="landscape" scale="83" r:id="rId1"/>
  <headerFooter>
    <oddFooter>&amp;L&amp;"Arial Narrow,Regular"&amp;7Recovery Act - Subcontractor Monthly Jobs Report
Sept 2010
1 of 2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J39"/>
  <sheetViews>
    <sheetView zoomScalePageLayoutView="0" workbookViewId="0" topLeftCell="A5">
      <selection activeCell="I31" sqref="I31"/>
    </sheetView>
  </sheetViews>
  <sheetFormatPr defaultColWidth="9.140625" defaultRowHeight="15"/>
  <cols>
    <col min="1" max="1" width="14.140625" style="0" customWidth="1"/>
    <col min="2" max="2" width="14.7109375" style="0" customWidth="1"/>
    <col min="3" max="4" width="16.7109375" style="0" customWidth="1"/>
    <col min="5" max="5" width="15.140625" style="0" customWidth="1"/>
    <col min="6" max="6" width="14.7109375" style="0" customWidth="1"/>
    <col min="7" max="8" width="16.7109375" style="0" customWidth="1"/>
    <col min="9" max="9" width="16.28125" style="0" customWidth="1"/>
    <col min="10" max="10" width="15.28125" style="0" customWidth="1"/>
  </cols>
  <sheetData>
    <row r="1" spans="1:10" ht="22.5" customHeight="1">
      <c r="A1" s="127" t="s">
        <v>25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6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1.75" customHeight="1">
      <c r="A3" s="128" t="s">
        <v>18</v>
      </c>
      <c r="B3" s="129"/>
      <c r="C3" s="131"/>
      <c r="D3" s="131"/>
      <c r="E3" s="21" t="s">
        <v>17</v>
      </c>
      <c r="F3" s="130" t="s">
        <v>3</v>
      </c>
      <c r="G3" s="130"/>
      <c r="H3" s="131"/>
      <c r="I3" s="131"/>
      <c r="J3" s="131"/>
    </row>
    <row r="5" spans="1:7" ht="14.25">
      <c r="A5" s="128" t="s">
        <v>19</v>
      </c>
      <c r="B5" s="129"/>
      <c r="C5" s="129"/>
      <c r="D5" s="129"/>
      <c r="E5" s="4"/>
      <c r="F5" s="4"/>
      <c r="G5" t="s">
        <v>7</v>
      </c>
    </row>
    <row r="6" spans="1:6" ht="6" customHeight="1">
      <c r="A6" s="3"/>
      <c r="B6" s="3"/>
      <c r="C6" s="3"/>
      <c r="D6" s="3"/>
      <c r="E6" s="1"/>
      <c r="F6" s="1"/>
    </row>
    <row r="7" spans="1:6" ht="20.25" customHeight="1">
      <c r="A7" s="6"/>
      <c r="B7" s="6"/>
      <c r="C7" s="6"/>
      <c r="D7" s="6"/>
      <c r="E7" s="1"/>
      <c r="F7" s="1"/>
    </row>
    <row r="8" spans="1:10" ht="14.25">
      <c r="A8" s="2" t="s">
        <v>4</v>
      </c>
      <c r="F8" s="124" t="s">
        <v>16</v>
      </c>
      <c r="G8" s="125"/>
      <c r="H8" s="125"/>
      <c r="I8" s="125"/>
      <c r="J8" s="125"/>
    </row>
    <row r="9" spans="6:10" ht="14.25">
      <c r="F9" s="125"/>
      <c r="G9" s="125"/>
      <c r="H9" s="125"/>
      <c r="I9" s="125"/>
      <c r="J9" s="125"/>
    </row>
    <row r="10" spans="6:10" ht="14.25">
      <c r="F10" s="125"/>
      <c r="G10" s="125"/>
      <c r="H10" s="125"/>
      <c r="I10" s="125"/>
      <c r="J10" s="125"/>
    </row>
    <row r="11" spans="1:10" ht="14.25">
      <c r="A11" s="4"/>
      <c r="B11" s="4"/>
      <c r="C11" s="1"/>
      <c r="D11" s="4"/>
      <c r="F11" s="125"/>
      <c r="G11" s="125"/>
      <c r="H11" s="125"/>
      <c r="I11" s="125"/>
      <c r="J11" s="125"/>
    </row>
    <row r="12" spans="1:10" ht="14.25">
      <c r="A12" s="22" t="s">
        <v>20</v>
      </c>
      <c r="D12" s="22" t="s">
        <v>21</v>
      </c>
      <c r="F12" s="125"/>
      <c r="G12" s="125"/>
      <c r="H12" s="125"/>
      <c r="I12" s="125"/>
      <c r="J12" s="125"/>
    </row>
    <row r="13" spans="6:10" ht="8.25" customHeight="1" thickBot="1">
      <c r="F13" s="126"/>
      <c r="G13" s="126"/>
      <c r="H13" s="126"/>
      <c r="I13" s="126"/>
      <c r="J13" s="126"/>
    </row>
    <row r="14" spans="1:10" ht="27.75" customHeight="1">
      <c r="A14" s="122" t="s">
        <v>0</v>
      </c>
      <c r="B14" s="117" t="s">
        <v>22</v>
      </c>
      <c r="C14" s="118"/>
      <c r="D14" s="118"/>
      <c r="E14" s="119"/>
      <c r="F14" s="117" t="s">
        <v>26</v>
      </c>
      <c r="G14" s="118"/>
      <c r="H14" s="118"/>
      <c r="I14" s="119"/>
      <c r="J14" s="120" t="s">
        <v>15</v>
      </c>
    </row>
    <row r="15" spans="1:10" ht="55.5" customHeight="1" thickBot="1">
      <c r="A15" s="123"/>
      <c r="B15" s="17" t="s">
        <v>1</v>
      </c>
      <c r="C15" s="18" t="s">
        <v>9</v>
      </c>
      <c r="D15" s="18" t="s">
        <v>10</v>
      </c>
      <c r="E15" s="19" t="s">
        <v>11</v>
      </c>
      <c r="F15" s="17" t="s">
        <v>1</v>
      </c>
      <c r="G15" s="18" t="s">
        <v>12</v>
      </c>
      <c r="H15" s="18" t="s">
        <v>13</v>
      </c>
      <c r="I15" s="20" t="s">
        <v>14</v>
      </c>
      <c r="J15" s="121"/>
    </row>
    <row r="16" spans="1:10" ht="14.25">
      <c r="A16" s="13"/>
      <c r="B16" s="14"/>
      <c r="C16" s="108"/>
      <c r="D16" s="108"/>
      <c r="E16" s="105" t="str">
        <f>IF(ISERR(C16/D16)," ",(C16/D16))</f>
        <v> </v>
      </c>
      <c r="F16" s="15"/>
      <c r="G16" s="108"/>
      <c r="H16" s="108"/>
      <c r="I16" s="111" t="str">
        <f>IF(ISERR(G16/H16)," ",(G16/H16))</f>
        <v> </v>
      </c>
      <c r="J16" s="112" t="str">
        <f>IF(ISERR(E16+I16)," ",(E16+I16))</f>
        <v> </v>
      </c>
    </row>
    <row r="17" spans="1:10" ht="14.25">
      <c r="A17" s="8"/>
      <c r="B17" s="10"/>
      <c r="C17" s="109"/>
      <c r="D17" s="109"/>
      <c r="E17" s="106" t="str">
        <f aca="true" t="shared" si="0" ref="E17:E36">IF(ISERR(C17/D17)," ",(C17/D17))</f>
        <v> </v>
      </c>
      <c r="F17" s="16"/>
      <c r="G17" s="109"/>
      <c r="H17" s="109"/>
      <c r="I17" s="113" t="str">
        <f aca="true" t="shared" si="1" ref="I17:I36">IF(ISERR(G17/H17)," ",(G17/H17))</f>
        <v> </v>
      </c>
      <c r="J17" s="114" t="str">
        <f aca="true" t="shared" si="2" ref="J17:J36">IF(ISERR(E17+I17)," ",(E17+I17))</f>
        <v> </v>
      </c>
    </row>
    <row r="18" spans="1:10" ht="14.25">
      <c r="A18" s="8"/>
      <c r="B18" s="10"/>
      <c r="C18" s="109"/>
      <c r="D18" s="109"/>
      <c r="E18" s="106" t="str">
        <f t="shared" si="0"/>
        <v> </v>
      </c>
      <c r="F18" s="16"/>
      <c r="G18" s="109"/>
      <c r="H18" s="109"/>
      <c r="I18" s="113" t="str">
        <f t="shared" si="1"/>
        <v> </v>
      </c>
      <c r="J18" s="114" t="str">
        <f t="shared" si="2"/>
        <v> </v>
      </c>
    </row>
    <row r="19" spans="1:10" ht="14.25">
      <c r="A19" s="8"/>
      <c r="B19" s="10"/>
      <c r="C19" s="109"/>
      <c r="D19" s="109"/>
      <c r="E19" s="106" t="str">
        <f t="shared" si="0"/>
        <v> </v>
      </c>
      <c r="F19" s="16"/>
      <c r="G19" s="109"/>
      <c r="H19" s="109"/>
      <c r="I19" s="113" t="str">
        <f t="shared" si="1"/>
        <v> </v>
      </c>
      <c r="J19" s="114" t="str">
        <f t="shared" si="2"/>
        <v> </v>
      </c>
    </row>
    <row r="20" spans="1:10" ht="14.25">
      <c r="A20" s="8"/>
      <c r="B20" s="10"/>
      <c r="C20" s="109"/>
      <c r="D20" s="109"/>
      <c r="E20" s="106" t="str">
        <f t="shared" si="0"/>
        <v> </v>
      </c>
      <c r="F20" s="16"/>
      <c r="G20" s="109"/>
      <c r="H20" s="109"/>
      <c r="I20" s="113" t="str">
        <f t="shared" si="1"/>
        <v> </v>
      </c>
      <c r="J20" s="114" t="str">
        <f t="shared" si="2"/>
        <v> </v>
      </c>
    </row>
    <row r="21" spans="1:10" ht="14.25">
      <c r="A21" s="8"/>
      <c r="B21" s="10"/>
      <c r="C21" s="109"/>
      <c r="D21" s="109"/>
      <c r="E21" s="106" t="str">
        <f t="shared" si="0"/>
        <v> </v>
      </c>
      <c r="F21" s="16"/>
      <c r="G21" s="109"/>
      <c r="H21" s="109"/>
      <c r="I21" s="113" t="str">
        <f t="shared" si="1"/>
        <v> </v>
      </c>
      <c r="J21" s="114" t="str">
        <f t="shared" si="2"/>
        <v> </v>
      </c>
    </row>
    <row r="22" spans="1:10" ht="14.25">
      <c r="A22" s="8"/>
      <c r="B22" s="10"/>
      <c r="C22" s="109"/>
      <c r="D22" s="109"/>
      <c r="E22" s="106" t="str">
        <f t="shared" si="0"/>
        <v> </v>
      </c>
      <c r="F22" s="16"/>
      <c r="G22" s="109"/>
      <c r="H22" s="109"/>
      <c r="I22" s="113" t="str">
        <f t="shared" si="1"/>
        <v> </v>
      </c>
      <c r="J22" s="114" t="str">
        <f t="shared" si="2"/>
        <v> </v>
      </c>
    </row>
    <row r="23" spans="1:10" ht="14.25">
      <c r="A23" s="8"/>
      <c r="B23" s="10"/>
      <c r="C23" s="109"/>
      <c r="D23" s="109"/>
      <c r="E23" s="106" t="str">
        <f t="shared" si="0"/>
        <v> </v>
      </c>
      <c r="F23" s="16"/>
      <c r="G23" s="109"/>
      <c r="H23" s="109"/>
      <c r="I23" s="113" t="str">
        <f t="shared" si="1"/>
        <v> </v>
      </c>
      <c r="J23" s="114" t="str">
        <f t="shared" si="2"/>
        <v> </v>
      </c>
    </row>
    <row r="24" spans="1:10" ht="14.25">
      <c r="A24" s="8"/>
      <c r="B24" s="10"/>
      <c r="C24" s="109"/>
      <c r="D24" s="109"/>
      <c r="E24" s="106" t="str">
        <f t="shared" si="0"/>
        <v> </v>
      </c>
      <c r="F24" s="16"/>
      <c r="G24" s="109"/>
      <c r="H24" s="109"/>
      <c r="I24" s="113" t="str">
        <f t="shared" si="1"/>
        <v> </v>
      </c>
      <c r="J24" s="114" t="str">
        <f t="shared" si="2"/>
        <v> </v>
      </c>
    </row>
    <row r="25" spans="1:10" ht="14.25">
      <c r="A25" s="8"/>
      <c r="B25" s="10"/>
      <c r="C25" s="109"/>
      <c r="D25" s="109"/>
      <c r="E25" s="106" t="str">
        <f t="shared" si="0"/>
        <v> </v>
      </c>
      <c r="F25" s="16"/>
      <c r="G25" s="109"/>
      <c r="H25" s="109"/>
      <c r="I25" s="113" t="str">
        <f t="shared" si="1"/>
        <v> </v>
      </c>
      <c r="J25" s="114" t="str">
        <f t="shared" si="2"/>
        <v> </v>
      </c>
    </row>
    <row r="26" spans="1:10" ht="14.25">
      <c r="A26" s="8"/>
      <c r="B26" s="10"/>
      <c r="C26" s="109"/>
      <c r="D26" s="109"/>
      <c r="E26" s="106" t="str">
        <f t="shared" si="0"/>
        <v> </v>
      </c>
      <c r="F26" s="16"/>
      <c r="G26" s="109"/>
      <c r="H26" s="109"/>
      <c r="I26" s="113" t="str">
        <f t="shared" si="1"/>
        <v> </v>
      </c>
      <c r="J26" s="114" t="str">
        <f t="shared" si="2"/>
        <v> </v>
      </c>
    </row>
    <row r="27" spans="1:10" ht="14.25">
      <c r="A27" s="8"/>
      <c r="B27" s="10"/>
      <c r="C27" s="109"/>
      <c r="D27" s="109"/>
      <c r="E27" s="106" t="str">
        <f t="shared" si="0"/>
        <v> </v>
      </c>
      <c r="F27" s="16"/>
      <c r="G27" s="109"/>
      <c r="H27" s="109"/>
      <c r="I27" s="113" t="str">
        <f t="shared" si="1"/>
        <v> </v>
      </c>
      <c r="J27" s="114" t="str">
        <f t="shared" si="2"/>
        <v> </v>
      </c>
    </row>
    <row r="28" spans="1:10" ht="14.25">
      <c r="A28" s="8"/>
      <c r="B28" s="10"/>
      <c r="C28" s="109"/>
      <c r="D28" s="109"/>
      <c r="E28" s="106" t="str">
        <f t="shared" si="0"/>
        <v> </v>
      </c>
      <c r="F28" s="16"/>
      <c r="G28" s="109"/>
      <c r="H28" s="109"/>
      <c r="I28" s="113" t="str">
        <f t="shared" si="1"/>
        <v> </v>
      </c>
      <c r="J28" s="114" t="str">
        <f t="shared" si="2"/>
        <v> </v>
      </c>
    </row>
    <row r="29" spans="1:10" ht="14.25">
      <c r="A29" s="8"/>
      <c r="B29" s="10"/>
      <c r="C29" s="109"/>
      <c r="D29" s="109"/>
      <c r="E29" s="106" t="str">
        <f t="shared" si="0"/>
        <v> </v>
      </c>
      <c r="F29" s="16"/>
      <c r="G29" s="109"/>
      <c r="H29" s="109"/>
      <c r="I29" s="113" t="str">
        <f t="shared" si="1"/>
        <v> </v>
      </c>
      <c r="J29" s="114" t="str">
        <f t="shared" si="2"/>
        <v> </v>
      </c>
    </row>
    <row r="30" spans="1:10" ht="14.25">
      <c r="A30" s="8"/>
      <c r="B30" s="10"/>
      <c r="C30" s="109"/>
      <c r="D30" s="109"/>
      <c r="E30" s="106" t="str">
        <f t="shared" si="0"/>
        <v> </v>
      </c>
      <c r="F30" s="16"/>
      <c r="G30" s="109"/>
      <c r="H30" s="109"/>
      <c r="I30" s="113" t="str">
        <f t="shared" si="1"/>
        <v> </v>
      </c>
      <c r="J30" s="114" t="str">
        <f t="shared" si="2"/>
        <v> </v>
      </c>
    </row>
    <row r="31" spans="1:10" ht="14.25">
      <c r="A31" s="8"/>
      <c r="B31" s="10"/>
      <c r="C31" s="109"/>
      <c r="D31" s="109"/>
      <c r="E31" s="106" t="str">
        <f t="shared" si="0"/>
        <v> </v>
      </c>
      <c r="F31" s="16"/>
      <c r="G31" s="109"/>
      <c r="H31" s="109"/>
      <c r="I31" s="113" t="str">
        <f t="shared" si="1"/>
        <v> </v>
      </c>
      <c r="J31" s="114" t="str">
        <f t="shared" si="2"/>
        <v> </v>
      </c>
    </row>
    <row r="32" spans="1:10" ht="14.25">
      <c r="A32" s="8"/>
      <c r="B32" s="10"/>
      <c r="C32" s="109"/>
      <c r="D32" s="109"/>
      <c r="E32" s="106" t="str">
        <f t="shared" si="0"/>
        <v> </v>
      </c>
      <c r="F32" s="16"/>
      <c r="G32" s="109"/>
      <c r="H32" s="109"/>
      <c r="I32" s="113" t="str">
        <f t="shared" si="1"/>
        <v> </v>
      </c>
      <c r="J32" s="114" t="str">
        <f t="shared" si="2"/>
        <v> </v>
      </c>
    </row>
    <row r="33" spans="1:10" ht="14.25">
      <c r="A33" s="8"/>
      <c r="B33" s="10"/>
      <c r="C33" s="109"/>
      <c r="D33" s="109"/>
      <c r="E33" s="106" t="str">
        <f t="shared" si="0"/>
        <v> </v>
      </c>
      <c r="F33" s="16"/>
      <c r="G33" s="109"/>
      <c r="H33" s="109"/>
      <c r="I33" s="113" t="str">
        <f t="shared" si="1"/>
        <v> </v>
      </c>
      <c r="J33" s="114" t="str">
        <f t="shared" si="2"/>
        <v> </v>
      </c>
    </row>
    <row r="34" spans="1:10" ht="14.25">
      <c r="A34" s="8"/>
      <c r="B34" s="10"/>
      <c r="C34" s="109"/>
      <c r="D34" s="109"/>
      <c r="E34" s="106" t="str">
        <f t="shared" si="0"/>
        <v> </v>
      </c>
      <c r="F34" s="16"/>
      <c r="G34" s="109"/>
      <c r="H34" s="109"/>
      <c r="I34" s="113" t="str">
        <f t="shared" si="1"/>
        <v> </v>
      </c>
      <c r="J34" s="114" t="str">
        <f t="shared" si="2"/>
        <v> </v>
      </c>
    </row>
    <row r="35" spans="1:10" ht="14.25">
      <c r="A35" s="8"/>
      <c r="B35" s="10"/>
      <c r="C35" s="109"/>
      <c r="D35" s="109"/>
      <c r="E35" s="106" t="str">
        <f t="shared" si="0"/>
        <v> </v>
      </c>
      <c r="F35" s="16"/>
      <c r="G35" s="109"/>
      <c r="H35" s="109"/>
      <c r="I35" s="113" t="str">
        <f t="shared" si="1"/>
        <v> </v>
      </c>
      <c r="J35" s="114" t="str">
        <f t="shared" si="2"/>
        <v> </v>
      </c>
    </row>
    <row r="36" spans="1:10" ht="15" thickBot="1">
      <c r="A36" s="9"/>
      <c r="B36" s="11"/>
      <c r="C36" s="110"/>
      <c r="D36" s="110"/>
      <c r="E36" s="107" t="str">
        <f t="shared" si="0"/>
        <v> </v>
      </c>
      <c r="F36" s="11"/>
      <c r="G36" s="110"/>
      <c r="H36" s="110"/>
      <c r="I36" s="115" t="str">
        <f t="shared" si="1"/>
        <v> </v>
      </c>
      <c r="J36" s="116" t="str">
        <f t="shared" si="2"/>
        <v> </v>
      </c>
    </row>
    <row r="37" ht="14.25">
      <c r="A37" s="23" t="s">
        <v>5</v>
      </c>
    </row>
    <row r="38" ht="14.25">
      <c r="A38" s="23" t="s">
        <v>6</v>
      </c>
    </row>
    <row r="39" ht="14.25">
      <c r="A39" s="23" t="s">
        <v>2</v>
      </c>
    </row>
  </sheetData>
  <sheetProtection/>
  <mergeCells count="11">
    <mergeCell ref="F8:J13"/>
    <mergeCell ref="A14:A15"/>
    <mergeCell ref="B14:E14"/>
    <mergeCell ref="F14:I14"/>
    <mergeCell ref="J14:J15"/>
    <mergeCell ref="A1:J1"/>
    <mergeCell ref="A3:B3"/>
    <mergeCell ref="C3:D3"/>
    <mergeCell ref="F3:G3"/>
    <mergeCell ref="H3:J3"/>
    <mergeCell ref="A5:D5"/>
  </mergeCells>
  <printOptions horizontalCentered="1"/>
  <pageMargins left="0" right="0" top="0.5" bottom="0.75" header="0" footer="0"/>
  <pageSetup fitToHeight="1" fitToWidth="1" horizontalDpi="600" verticalDpi="600" orientation="landscape" scale="83" r:id="rId1"/>
  <headerFooter>
    <oddFooter>&amp;L&amp;"Arial Narrow,Regular"&amp;7Recovery Act - Subcontractor Monthly Jobs Report
Sept 2010
2 of 2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3.28125" style="0" customWidth="1"/>
    <col min="2" max="2" width="15.8515625" style="0" customWidth="1"/>
    <col min="3" max="3" width="16.140625" style="0" customWidth="1"/>
    <col min="4" max="4" width="13.8515625" style="0" customWidth="1"/>
    <col min="6" max="6" width="14.7109375" style="0" customWidth="1"/>
    <col min="7" max="7" width="16.7109375" style="0" customWidth="1"/>
    <col min="8" max="8" width="14.7109375" style="0" customWidth="1"/>
    <col min="9" max="9" width="16.28125" style="0" customWidth="1"/>
    <col min="10" max="10" width="23.7109375" style="0" customWidth="1"/>
  </cols>
  <sheetData>
    <row r="1" spans="1:10" s="59" customFormat="1" ht="21.75" customHeight="1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60"/>
    </row>
    <row r="2" spans="1:10" ht="15">
      <c r="A2" s="132" t="s">
        <v>50</v>
      </c>
      <c r="B2" s="132"/>
      <c r="C2" s="132"/>
      <c r="D2" s="132"/>
      <c r="E2" s="132"/>
      <c r="F2" s="132"/>
      <c r="G2" s="132"/>
      <c r="H2" s="132"/>
      <c r="I2" s="132"/>
      <c r="J2" s="58"/>
    </row>
    <row r="3" spans="1:9" ht="6.75" customHeight="1" thickBot="1">
      <c r="A3" s="57"/>
      <c r="B3" s="57"/>
      <c r="C3" s="57"/>
      <c r="D3" s="57"/>
      <c r="E3" s="57"/>
      <c r="F3" s="57"/>
      <c r="G3" s="57"/>
      <c r="H3" s="57"/>
      <c r="I3" s="57"/>
    </row>
    <row r="4" spans="1:9" ht="15">
      <c r="A4" s="133" t="s">
        <v>49</v>
      </c>
      <c r="B4" s="134"/>
      <c r="C4" s="134"/>
      <c r="D4" s="134"/>
      <c r="E4" s="134"/>
      <c r="F4" s="135"/>
      <c r="G4" s="57"/>
      <c r="H4" s="136" t="s">
        <v>48</v>
      </c>
      <c r="I4" s="137"/>
    </row>
    <row r="5" spans="1:9" ht="28.5">
      <c r="A5" s="56" t="s">
        <v>47</v>
      </c>
      <c r="B5" s="55" t="s">
        <v>46</v>
      </c>
      <c r="C5" s="54" t="s">
        <v>45</v>
      </c>
      <c r="D5" s="55" t="s">
        <v>32</v>
      </c>
      <c r="E5" s="54" t="s">
        <v>31</v>
      </c>
      <c r="F5" s="53" t="s">
        <v>44</v>
      </c>
      <c r="G5" s="52"/>
      <c r="H5" s="138" t="s">
        <v>43</v>
      </c>
      <c r="I5" s="139"/>
    </row>
    <row r="6" spans="1:9" ht="14.25">
      <c r="A6" s="51">
        <v>40087</v>
      </c>
      <c r="B6" s="49">
        <v>50.2</v>
      </c>
      <c r="C6" s="48">
        <v>98.6</v>
      </c>
      <c r="D6" s="49">
        <v>352.1</v>
      </c>
      <c r="E6" s="48">
        <v>23</v>
      </c>
      <c r="F6" s="47">
        <v>42</v>
      </c>
      <c r="G6" s="1"/>
      <c r="H6" s="40">
        <v>40087</v>
      </c>
      <c r="I6" s="39">
        <v>124</v>
      </c>
    </row>
    <row r="7" spans="1:9" ht="14.25">
      <c r="A7" s="51">
        <v>40118</v>
      </c>
      <c r="B7" s="49">
        <v>72</v>
      </c>
      <c r="C7" s="48">
        <v>128.5</v>
      </c>
      <c r="D7" s="49">
        <v>365</v>
      </c>
      <c r="E7" s="48">
        <v>144</v>
      </c>
      <c r="F7" s="47">
        <v>40</v>
      </c>
      <c r="G7" s="1"/>
      <c r="H7" s="40">
        <v>40118</v>
      </c>
      <c r="I7" s="39">
        <v>148</v>
      </c>
    </row>
    <row r="8" spans="1:9" ht="14.25">
      <c r="A8" s="51">
        <v>40148</v>
      </c>
      <c r="B8" s="49">
        <v>75.8</v>
      </c>
      <c r="C8" s="48">
        <v>132</v>
      </c>
      <c r="D8" s="49">
        <v>423.6</v>
      </c>
      <c r="E8" s="48">
        <v>242</v>
      </c>
      <c r="F8" s="47">
        <v>48</v>
      </c>
      <c r="G8" s="1"/>
      <c r="H8" s="40">
        <v>40148</v>
      </c>
      <c r="I8" s="39">
        <v>148</v>
      </c>
    </row>
    <row r="9" spans="1:9" ht="14.25">
      <c r="A9" s="51">
        <v>40179</v>
      </c>
      <c r="B9" s="49">
        <v>79.6</v>
      </c>
      <c r="C9" s="48">
        <v>98</v>
      </c>
      <c r="D9" s="49">
        <v>559</v>
      </c>
      <c r="E9" s="48">
        <v>598</v>
      </c>
      <c r="F9" s="47">
        <v>30</v>
      </c>
      <c r="G9" s="1"/>
      <c r="H9" s="40">
        <v>40179</v>
      </c>
      <c r="I9" s="39">
        <v>120.8</v>
      </c>
    </row>
    <row r="10" spans="1:9" ht="14.25">
      <c r="A10" s="51">
        <v>40210</v>
      </c>
      <c r="B10" s="49">
        <v>84.6</v>
      </c>
      <c r="C10" s="48">
        <v>104.2</v>
      </c>
      <c r="D10" s="49">
        <v>1253</v>
      </c>
      <c r="E10" s="48">
        <v>1248.5</v>
      </c>
      <c r="F10" s="47">
        <v>44.6</v>
      </c>
      <c r="G10" s="1"/>
      <c r="H10" s="40">
        <v>40210</v>
      </c>
      <c r="I10" s="39">
        <v>148.8</v>
      </c>
    </row>
    <row r="11" spans="1:9" ht="14.25">
      <c r="A11" s="51">
        <v>40238</v>
      </c>
      <c r="B11" s="49">
        <v>115.3</v>
      </c>
      <c r="C11" s="48">
        <v>168</v>
      </c>
      <c r="D11" s="49">
        <v>1892.7</v>
      </c>
      <c r="E11" s="48">
        <v>1555</v>
      </c>
      <c r="F11" s="47">
        <v>42.8</v>
      </c>
      <c r="G11" s="1"/>
      <c r="H11" s="40">
        <v>40238</v>
      </c>
      <c r="I11" s="39">
        <v>185.7</v>
      </c>
    </row>
    <row r="12" spans="1:9" ht="14.25">
      <c r="A12" s="51">
        <v>40269</v>
      </c>
      <c r="B12" s="49">
        <v>63</v>
      </c>
      <c r="C12" s="48">
        <v>151</v>
      </c>
      <c r="D12" s="49">
        <v>1564.5</v>
      </c>
      <c r="E12" s="48">
        <v>1165.3</v>
      </c>
      <c r="F12" s="47">
        <v>35</v>
      </c>
      <c r="G12" s="1"/>
      <c r="H12" s="40">
        <v>40269</v>
      </c>
      <c r="I12" s="39">
        <v>135.2</v>
      </c>
    </row>
    <row r="13" spans="1:9" ht="14.25">
      <c r="A13" s="51">
        <v>40299</v>
      </c>
      <c r="B13" s="49">
        <v>125</v>
      </c>
      <c r="C13" s="48">
        <v>89</v>
      </c>
      <c r="D13" s="49">
        <v>1299</v>
      </c>
      <c r="E13" s="48">
        <v>998</v>
      </c>
      <c r="F13" s="47">
        <v>30</v>
      </c>
      <c r="G13" s="1"/>
      <c r="H13" s="40">
        <v>40299</v>
      </c>
      <c r="I13" s="39">
        <v>146.4</v>
      </c>
    </row>
    <row r="14" spans="1:9" ht="14.25">
      <c r="A14" s="50">
        <v>40330</v>
      </c>
      <c r="B14" s="49">
        <v>86</v>
      </c>
      <c r="C14" s="48">
        <v>73.5</v>
      </c>
      <c r="D14" s="49">
        <v>860.1</v>
      </c>
      <c r="E14" s="48">
        <v>552.5</v>
      </c>
      <c r="F14" s="47">
        <v>30</v>
      </c>
      <c r="G14" s="1"/>
      <c r="H14" s="40">
        <v>40330</v>
      </c>
      <c r="I14" s="39">
        <v>170.4</v>
      </c>
    </row>
    <row r="15" spans="1:9" ht="15" thickBot="1">
      <c r="A15" s="46" t="s">
        <v>29</v>
      </c>
      <c r="B15" s="45">
        <f>SUM(B6:B14)</f>
        <v>751.5</v>
      </c>
      <c r="C15" s="44">
        <f>SUM(C6:C14)</f>
        <v>1042.8000000000002</v>
      </c>
      <c r="D15" s="45">
        <f>SUM(D6:D14)</f>
        <v>8569</v>
      </c>
      <c r="E15" s="44">
        <f>SUM(E6:E14)</f>
        <v>6526.3</v>
      </c>
      <c r="F15" s="43">
        <f>SUM(F6:F14)</f>
        <v>342.4</v>
      </c>
      <c r="G15" s="1"/>
      <c r="H15" s="40">
        <v>40360</v>
      </c>
      <c r="I15" s="39">
        <v>124.8</v>
      </c>
    </row>
    <row r="16" spans="1:9" ht="15" thickBot="1" thickTop="1">
      <c r="A16" s="36"/>
      <c r="B16" s="42"/>
      <c r="C16" s="42"/>
      <c r="D16" s="42"/>
      <c r="E16" s="42"/>
      <c r="F16" s="35"/>
      <c r="G16" s="1"/>
      <c r="H16" s="40">
        <v>40391</v>
      </c>
      <c r="I16" s="39">
        <v>145.6</v>
      </c>
    </row>
    <row r="17" spans="1:9" ht="14.25">
      <c r="A17" s="41"/>
      <c r="H17" s="40">
        <v>40422</v>
      </c>
      <c r="I17" s="39">
        <v>207.3</v>
      </c>
    </row>
    <row r="18" spans="8:9" ht="15" thickBot="1">
      <c r="H18" s="38"/>
      <c r="I18" s="37">
        <f>SUM(I6:I17)</f>
        <v>1805</v>
      </c>
    </row>
    <row r="19" spans="8:9" ht="8.25" customHeight="1" thickBot="1" thickTop="1">
      <c r="H19" s="36"/>
      <c r="I19" s="35"/>
    </row>
    <row r="20" ht="7.5" customHeight="1"/>
    <row r="21" spans="1:6" ht="15.75" thickBot="1">
      <c r="A21" s="34" t="s">
        <v>42</v>
      </c>
      <c r="F21" s="34" t="s">
        <v>41</v>
      </c>
    </row>
    <row r="22" spans="1:9" ht="14.25">
      <c r="A22" s="140" t="s">
        <v>40</v>
      </c>
      <c r="B22" s="118"/>
      <c r="C22" s="118"/>
      <c r="D22" s="119"/>
      <c r="F22" s="140" t="s">
        <v>39</v>
      </c>
      <c r="G22" s="118"/>
      <c r="H22" s="118"/>
      <c r="I22" s="119"/>
    </row>
    <row r="23" spans="1:9" ht="57.75" thickBot="1">
      <c r="A23" s="17" t="s">
        <v>1</v>
      </c>
      <c r="B23" s="18" t="s">
        <v>9</v>
      </c>
      <c r="C23" s="18" t="s">
        <v>38</v>
      </c>
      <c r="D23" s="33" t="s">
        <v>11</v>
      </c>
      <c r="F23" s="17" t="s">
        <v>1</v>
      </c>
      <c r="G23" s="18" t="s">
        <v>37</v>
      </c>
      <c r="H23" s="18" t="s">
        <v>36</v>
      </c>
      <c r="I23" s="33" t="s">
        <v>35</v>
      </c>
    </row>
    <row r="24" spans="1:9" ht="14.25">
      <c r="A24" s="14" t="s">
        <v>34</v>
      </c>
      <c r="B24" s="32">
        <f>B15</f>
        <v>751.5</v>
      </c>
      <c r="C24" s="31">
        <f>SUM(I6:I14)</f>
        <v>1327.3000000000002</v>
      </c>
      <c r="D24" s="30">
        <f>B24/C24</f>
        <v>0.5661869961576131</v>
      </c>
      <c r="F24" s="14" t="s">
        <v>34</v>
      </c>
      <c r="G24" s="32">
        <f>B12+B13+B14</f>
        <v>274</v>
      </c>
      <c r="H24" s="31">
        <f>I12+I13+I14</f>
        <v>452</v>
      </c>
      <c r="I24" s="30">
        <f>G24/H24</f>
        <v>0.6061946902654868</v>
      </c>
    </row>
    <row r="25" spans="1:9" ht="14.25">
      <c r="A25" s="10" t="s">
        <v>33</v>
      </c>
      <c r="B25" s="29">
        <f>C15</f>
        <v>1042.8000000000002</v>
      </c>
      <c r="C25" s="28">
        <f>C24</f>
        <v>1327.3000000000002</v>
      </c>
      <c r="D25" s="27">
        <f>B25/C25</f>
        <v>0.7856550892789874</v>
      </c>
      <c r="F25" s="10" t="s">
        <v>33</v>
      </c>
      <c r="G25" s="29">
        <f>C12+C13+C14</f>
        <v>313.5</v>
      </c>
      <c r="H25" s="28">
        <f>H24</f>
        <v>452</v>
      </c>
      <c r="I25" s="27">
        <f>G25/H25</f>
        <v>0.6935840707964602</v>
      </c>
    </row>
    <row r="26" spans="1:9" ht="14.25">
      <c r="A26" s="10" t="s">
        <v>32</v>
      </c>
      <c r="B26" s="29">
        <f>D15</f>
        <v>8569</v>
      </c>
      <c r="C26" s="28">
        <f>C25</f>
        <v>1327.3000000000002</v>
      </c>
      <c r="D26" s="27">
        <f>B26/C26</f>
        <v>6.455963233632184</v>
      </c>
      <c r="F26" s="10" t="s">
        <v>32</v>
      </c>
      <c r="G26" s="29">
        <f>D12+D13+D14</f>
        <v>3723.6</v>
      </c>
      <c r="H26" s="28">
        <f>H25</f>
        <v>452</v>
      </c>
      <c r="I26" s="27">
        <f>G26/H26</f>
        <v>8.238053097345132</v>
      </c>
    </row>
    <row r="27" spans="1:9" ht="14.25">
      <c r="A27" s="10" t="s">
        <v>31</v>
      </c>
      <c r="B27" s="29">
        <f>E15</f>
        <v>6526.3</v>
      </c>
      <c r="C27" s="28">
        <f>C26</f>
        <v>1327.3000000000002</v>
      </c>
      <c r="D27" s="27">
        <f>B27/C27</f>
        <v>4.91697430874708</v>
      </c>
      <c r="F27" s="10" t="s">
        <v>31</v>
      </c>
      <c r="G27" s="29">
        <f>E12+E13+E14</f>
        <v>2715.8</v>
      </c>
      <c r="H27" s="28">
        <f>H26</f>
        <v>452</v>
      </c>
      <c r="I27" s="27">
        <f>G27/H27</f>
        <v>6.008407079646018</v>
      </c>
    </row>
    <row r="28" spans="1:9" ht="14.25">
      <c r="A28" s="10" t="s">
        <v>30</v>
      </c>
      <c r="B28" s="29">
        <f>F15</f>
        <v>342.4</v>
      </c>
      <c r="C28" s="28">
        <f>C27</f>
        <v>1327.3000000000002</v>
      </c>
      <c r="D28" s="27">
        <f>B28/C28</f>
        <v>0.2579673020417388</v>
      </c>
      <c r="F28" s="10" t="s">
        <v>30</v>
      </c>
      <c r="G28" s="29">
        <f>F12+F13+F14</f>
        <v>95</v>
      </c>
      <c r="H28" s="28">
        <f>H27</f>
        <v>452</v>
      </c>
      <c r="I28" s="27">
        <f>G28/H28</f>
        <v>0.21017699115044247</v>
      </c>
    </row>
    <row r="29" spans="1:9" ht="6" customHeight="1">
      <c r="A29" s="10"/>
      <c r="B29" s="7"/>
      <c r="C29" s="7"/>
      <c r="D29" s="26"/>
      <c r="F29" s="10"/>
      <c r="G29" s="7"/>
      <c r="H29" s="7"/>
      <c r="I29" s="26"/>
    </row>
    <row r="30" spans="1:9" ht="15" thickBot="1">
      <c r="A30" s="11" t="s">
        <v>29</v>
      </c>
      <c r="B30" s="12"/>
      <c r="C30" s="12"/>
      <c r="D30" s="25">
        <f>SUM(D24:D29)</f>
        <v>12.982746929857603</v>
      </c>
      <c r="F30" s="11" t="s">
        <v>29</v>
      </c>
      <c r="G30" s="12"/>
      <c r="H30" s="12"/>
      <c r="I30" s="25">
        <f>SUM(I24:I29)</f>
        <v>15.75641592920354</v>
      </c>
    </row>
    <row r="31" ht="4.5" customHeight="1"/>
    <row r="32" s="61" customFormat="1" ht="12" customHeight="1">
      <c r="A32" s="61" t="s">
        <v>28</v>
      </c>
    </row>
    <row r="33" s="61" customFormat="1" ht="12" customHeight="1">
      <c r="A33" s="61" t="s">
        <v>27</v>
      </c>
    </row>
  </sheetData>
  <sheetProtection/>
  <mergeCells count="7">
    <mergeCell ref="A1:I1"/>
    <mergeCell ref="A2:I2"/>
    <mergeCell ref="A4:F4"/>
    <mergeCell ref="H4:I4"/>
    <mergeCell ref="H5:I5"/>
    <mergeCell ref="A22:D22"/>
    <mergeCell ref="F22:I22"/>
  </mergeCells>
  <printOptions horizontalCentered="1"/>
  <pageMargins left="0" right="0" top="0.5" bottom="0.75" header="0.3" footer="0.3"/>
  <pageSetup fitToHeight="1" fitToWidth="1" horizontalDpi="600" verticalDpi="600" orientation="landscape" r:id="rId1"/>
  <headerFooter>
    <oddFooter>&amp;L&amp;"Arial Narrow,Regular"&amp;7Recovery Act - FTE Calculation Examples
Sept 2010
1 of 1
&amp;F  Tab: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4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35.140625" style="0" customWidth="1"/>
    <col min="2" max="2" width="7.00390625" style="0" customWidth="1"/>
    <col min="3" max="3" width="6.57421875" style="0" customWidth="1"/>
    <col min="4" max="4" width="7.28125" style="0" customWidth="1"/>
    <col min="5" max="5" width="6.8515625" style="0" bestFit="1" customWidth="1"/>
    <col min="6" max="6" width="8.28125" style="0" customWidth="1"/>
    <col min="7" max="8" width="7.8515625" style="0" bestFit="1" customWidth="1"/>
    <col min="9" max="9" width="3.7109375" style="0" customWidth="1"/>
    <col min="11" max="11" width="7.140625" style="0" customWidth="1"/>
  </cols>
  <sheetData>
    <row r="1" spans="1:12" ht="21" customHeight="1">
      <c r="A1" s="151" t="s">
        <v>52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1" ht="7.5" customHeight="1">
      <c r="A2" s="62"/>
      <c r="B2" s="62"/>
      <c r="C2" s="62"/>
      <c r="D2" s="62"/>
      <c r="E2" s="62"/>
      <c r="F2" s="62"/>
      <c r="G2" s="62"/>
      <c r="H2" s="62"/>
      <c r="I2" s="63"/>
      <c r="J2" s="63"/>
      <c r="K2" s="63"/>
    </row>
    <row r="3" ht="18" thickBot="1">
      <c r="B3" s="64" t="s">
        <v>53</v>
      </c>
    </row>
    <row r="4" spans="1:12" ht="14.25">
      <c r="A4" s="65" t="s">
        <v>54</v>
      </c>
      <c r="B4" s="66" t="s">
        <v>55</v>
      </c>
      <c r="C4" s="66" t="s">
        <v>56</v>
      </c>
      <c r="D4" s="66" t="s">
        <v>57</v>
      </c>
      <c r="E4" s="66" t="s">
        <v>58</v>
      </c>
      <c r="F4" s="66" t="s">
        <v>59</v>
      </c>
      <c r="G4" s="66" t="s">
        <v>60</v>
      </c>
      <c r="H4" s="67" t="s">
        <v>61</v>
      </c>
      <c r="K4" s="152" t="s">
        <v>62</v>
      </c>
      <c r="L4" s="153"/>
    </row>
    <row r="5" spans="1:12" ht="14.25">
      <c r="A5" s="68" t="s">
        <v>63</v>
      </c>
      <c r="B5" s="69">
        <v>144.8</v>
      </c>
      <c r="C5" s="69">
        <v>279.20000000000005</v>
      </c>
      <c r="D5" s="69">
        <v>439.20000000000005</v>
      </c>
      <c r="E5" s="69">
        <v>584.8000000000001</v>
      </c>
      <c r="F5" s="69">
        <v>786.3000000000001</v>
      </c>
      <c r="G5" s="69">
        <v>910.3000000000001</v>
      </c>
      <c r="H5" s="70">
        <v>1058.3000000000002</v>
      </c>
      <c r="K5" s="154" t="s">
        <v>64</v>
      </c>
      <c r="L5" s="155"/>
    </row>
    <row r="6" spans="1:12" ht="15" thickBot="1">
      <c r="A6" s="68" t="s">
        <v>33</v>
      </c>
      <c r="B6" s="69"/>
      <c r="C6" s="69"/>
      <c r="D6" s="69"/>
      <c r="E6" s="69"/>
      <c r="F6" s="69"/>
      <c r="G6" s="69"/>
      <c r="H6" s="71"/>
      <c r="K6" s="156" t="s">
        <v>65</v>
      </c>
      <c r="L6" s="157"/>
    </row>
    <row r="7" spans="1:12" ht="14.25">
      <c r="A7" s="68" t="s">
        <v>66</v>
      </c>
      <c r="B7" s="72">
        <v>1512</v>
      </c>
      <c r="C7" s="72">
        <v>4533</v>
      </c>
      <c r="D7" s="72">
        <v>7157.9</v>
      </c>
      <c r="E7" s="72">
        <v>9952.6</v>
      </c>
      <c r="F7" s="72">
        <v>13025.4</v>
      </c>
      <c r="G7" s="72">
        <v>14337</v>
      </c>
      <c r="H7" s="70">
        <v>15624.9</v>
      </c>
      <c r="K7" s="73">
        <v>39934</v>
      </c>
      <c r="L7" s="74">
        <v>144.8</v>
      </c>
    </row>
    <row r="8" spans="1:12" ht="14.25">
      <c r="A8" s="68"/>
      <c r="B8" s="69"/>
      <c r="C8" s="75"/>
      <c r="D8" s="75"/>
      <c r="E8" s="75"/>
      <c r="F8" s="75"/>
      <c r="G8" s="69"/>
      <c r="H8" s="71"/>
      <c r="K8" s="73">
        <v>39965</v>
      </c>
      <c r="L8" s="74">
        <v>134.4</v>
      </c>
    </row>
    <row r="9" spans="1:12" ht="14.25">
      <c r="A9" s="68" t="s">
        <v>67</v>
      </c>
      <c r="B9" s="76">
        <f>ROUND(B7/B5,2)</f>
        <v>10.44</v>
      </c>
      <c r="C9" s="76">
        <f aca="true" t="shared" si="0" ref="C9:H9">ROUND(C7/C5,2)</f>
        <v>16.24</v>
      </c>
      <c r="D9" s="76">
        <f t="shared" si="0"/>
        <v>16.3</v>
      </c>
      <c r="E9" s="76">
        <f t="shared" si="0"/>
        <v>17.02</v>
      </c>
      <c r="F9" s="76">
        <f t="shared" si="0"/>
        <v>16.57</v>
      </c>
      <c r="G9" s="76">
        <f t="shared" si="0"/>
        <v>15.75</v>
      </c>
      <c r="H9" s="77">
        <f t="shared" si="0"/>
        <v>14.76</v>
      </c>
      <c r="K9" s="73">
        <v>39995</v>
      </c>
      <c r="L9" s="74">
        <v>160</v>
      </c>
    </row>
    <row r="10" spans="1:12" ht="15" thickBot="1">
      <c r="A10" s="78" t="s">
        <v>68</v>
      </c>
      <c r="B10" s="79"/>
      <c r="C10" s="80">
        <f>C9</f>
        <v>16.24</v>
      </c>
      <c r="D10" s="79"/>
      <c r="E10" s="79"/>
      <c r="F10" s="80">
        <f>F9</f>
        <v>16.57</v>
      </c>
      <c r="G10" s="79"/>
      <c r="H10" s="81"/>
      <c r="K10" s="73">
        <v>40026</v>
      </c>
      <c r="L10" s="74">
        <v>145.6</v>
      </c>
    </row>
    <row r="11" spans="1:12" ht="15" thickBot="1">
      <c r="A11" s="82"/>
      <c r="B11" s="83"/>
      <c r="C11" s="83"/>
      <c r="D11" s="82"/>
      <c r="E11" s="82"/>
      <c r="F11" s="82"/>
      <c r="G11" s="82"/>
      <c r="H11" s="1"/>
      <c r="K11" s="84">
        <v>40057</v>
      </c>
      <c r="L11" s="85">
        <v>201.5</v>
      </c>
    </row>
    <row r="12" spans="1:12" ht="15" customHeight="1" thickBot="1">
      <c r="A12" s="158" t="s">
        <v>69</v>
      </c>
      <c r="B12" s="158"/>
      <c r="C12" s="158"/>
      <c r="D12" s="158"/>
      <c r="E12" s="158"/>
      <c r="F12" s="158"/>
      <c r="G12" s="158"/>
      <c r="H12" s="158"/>
      <c r="K12" s="73">
        <v>40087</v>
      </c>
      <c r="L12" s="74">
        <v>124</v>
      </c>
    </row>
    <row r="13" spans="2:12" ht="21" customHeight="1" thickTop="1">
      <c r="B13" s="143" t="s">
        <v>70</v>
      </c>
      <c r="C13" s="144"/>
      <c r="D13" s="144"/>
      <c r="E13" s="145"/>
      <c r="F13" s="143" t="s">
        <v>71</v>
      </c>
      <c r="G13" s="144"/>
      <c r="H13" s="145"/>
      <c r="K13" s="86">
        <v>40118</v>
      </c>
      <c r="L13" s="87">
        <v>148</v>
      </c>
    </row>
    <row r="14" spans="1:12" ht="23.25" customHeight="1" thickBot="1">
      <c r="A14" s="88" t="s">
        <v>72</v>
      </c>
      <c r="B14" s="148" t="s">
        <v>73</v>
      </c>
      <c r="C14" s="149"/>
      <c r="D14" s="148" t="s">
        <v>74</v>
      </c>
      <c r="E14" s="149"/>
      <c r="F14" s="148" t="s">
        <v>73</v>
      </c>
      <c r="G14" s="149"/>
      <c r="H14" s="89" t="s">
        <v>75</v>
      </c>
      <c r="K14" s="86">
        <v>40148</v>
      </c>
      <c r="L14" s="87">
        <v>148</v>
      </c>
    </row>
    <row r="15" spans="1:12" ht="15" thickTop="1">
      <c r="A15" s="90"/>
      <c r="B15" s="91" t="s">
        <v>34</v>
      </c>
      <c r="C15" s="92"/>
      <c r="D15" s="150">
        <v>0.524991760957926</v>
      </c>
      <c r="E15" s="150"/>
      <c r="F15" s="91"/>
      <c r="G15" s="91"/>
      <c r="H15" s="91">
        <v>0</v>
      </c>
      <c r="K15" s="93">
        <v>40179</v>
      </c>
      <c r="L15" s="94">
        <v>120.8</v>
      </c>
    </row>
    <row r="16" spans="1:12" ht="15" customHeight="1">
      <c r="A16" s="90"/>
      <c r="B16" s="91" t="s">
        <v>33</v>
      </c>
      <c r="C16" s="92"/>
      <c r="D16" s="141">
        <v>4.733494452378337</v>
      </c>
      <c r="E16" s="141"/>
      <c r="F16" s="91"/>
      <c r="G16" s="91"/>
      <c r="H16" s="91">
        <v>0</v>
      </c>
      <c r="K16" s="73">
        <v>40210</v>
      </c>
      <c r="L16" s="74">
        <v>148.8</v>
      </c>
    </row>
    <row r="17" spans="1:12" ht="15" customHeight="1">
      <c r="A17" s="90"/>
      <c r="B17" s="91" t="s">
        <v>32</v>
      </c>
      <c r="C17" s="92"/>
      <c r="D17" s="141">
        <v>2.336702186092497</v>
      </c>
      <c r="E17" s="141"/>
      <c r="F17" s="91"/>
      <c r="G17" s="91"/>
      <c r="H17" s="91">
        <v>0</v>
      </c>
      <c r="K17" s="73">
        <v>40238</v>
      </c>
      <c r="L17" s="74">
        <v>185.7</v>
      </c>
    </row>
    <row r="18" spans="1:12" ht="15" customHeight="1">
      <c r="A18" s="90"/>
      <c r="B18" s="91" t="s">
        <v>31</v>
      </c>
      <c r="C18" s="92"/>
      <c r="D18" s="141">
        <v>5.176974623750413</v>
      </c>
      <c r="E18" s="141"/>
      <c r="F18" s="91"/>
      <c r="G18" s="91"/>
      <c r="H18" s="91">
        <v>0</v>
      </c>
      <c r="K18" s="73">
        <v>40269</v>
      </c>
      <c r="L18" s="74">
        <v>135.2</v>
      </c>
    </row>
    <row r="19" spans="1:12" ht="15" customHeight="1">
      <c r="A19" s="90"/>
      <c r="B19" s="91" t="s">
        <v>30</v>
      </c>
      <c r="C19" s="92"/>
      <c r="D19" s="141">
        <v>2.9775898055586074</v>
      </c>
      <c r="E19" s="141"/>
      <c r="F19" s="91"/>
      <c r="G19" s="91"/>
      <c r="H19" s="91">
        <v>0</v>
      </c>
      <c r="K19" s="73">
        <v>40299</v>
      </c>
      <c r="L19" s="74">
        <v>146.4</v>
      </c>
    </row>
    <row r="20" spans="1:12" ht="15" customHeight="1" thickBot="1">
      <c r="A20" s="90"/>
      <c r="B20" s="91" t="s">
        <v>29</v>
      </c>
      <c r="C20" s="95"/>
      <c r="D20" s="142">
        <f>SUM(D15:D19)</f>
        <v>15.74975282873778</v>
      </c>
      <c r="E20" s="142"/>
      <c r="F20" s="91"/>
      <c r="G20" s="91"/>
      <c r="H20" s="96">
        <v>0</v>
      </c>
      <c r="K20" s="73">
        <v>40330</v>
      </c>
      <c r="L20" s="74">
        <v>170.4</v>
      </c>
    </row>
    <row r="21" spans="1:12" ht="15" customHeight="1" thickBot="1" thickTop="1">
      <c r="A21" s="90"/>
      <c r="B21" s="90"/>
      <c r="C21" s="90"/>
      <c r="D21" s="90"/>
      <c r="E21" s="90"/>
      <c r="F21" s="90"/>
      <c r="G21" s="90"/>
      <c r="H21" s="90"/>
      <c r="K21" s="73">
        <v>40360</v>
      </c>
      <c r="L21" s="74">
        <v>124.8</v>
      </c>
    </row>
    <row r="22" spans="1:12" ht="23.25" customHeight="1" thickTop="1">
      <c r="A22" s="90"/>
      <c r="B22" s="143" t="s">
        <v>70</v>
      </c>
      <c r="C22" s="144"/>
      <c r="D22" s="144"/>
      <c r="E22" s="145"/>
      <c r="F22" s="143" t="s">
        <v>71</v>
      </c>
      <c r="G22" s="144"/>
      <c r="H22" s="145"/>
      <c r="K22" s="86">
        <v>40391</v>
      </c>
      <c r="L22" s="87">
        <v>145.6</v>
      </c>
    </row>
    <row r="23" spans="1:12" ht="24" customHeight="1" thickBot="1">
      <c r="A23" s="88" t="s">
        <v>76</v>
      </c>
      <c r="B23" s="146" t="s">
        <v>73</v>
      </c>
      <c r="C23" s="147"/>
      <c r="D23" s="146" t="s">
        <v>74</v>
      </c>
      <c r="E23" s="147"/>
      <c r="F23" s="146" t="s">
        <v>73</v>
      </c>
      <c r="G23" s="147"/>
      <c r="H23" s="97" t="s">
        <v>75</v>
      </c>
      <c r="K23" s="93">
        <v>40422</v>
      </c>
      <c r="L23" s="94">
        <v>207.3</v>
      </c>
    </row>
    <row r="24" spans="2:12" ht="15" customHeight="1" thickBot="1" thickTop="1">
      <c r="B24" s="91" t="s">
        <v>34</v>
      </c>
      <c r="D24" s="91"/>
      <c r="E24" s="98">
        <v>0.47</v>
      </c>
      <c r="F24" s="90"/>
      <c r="G24" s="90"/>
      <c r="H24" s="91">
        <v>0</v>
      </c>
      <c r="K24" s="99" t="s">
        <v>77</v>
      </c>
      <c r="L24" s="100">
        <f>SUM(L12:L23)</f>
        <v>1805</v>
      </c>
    </row>
    <row r="25" spans="2:12" ht="15" customHeight="1" thickBot="1" thickTop="1">
      <c r="B25" s="91" t="s">
        <v>33</v>
      </c>
      <c r="D25" s="91"/>
      <c r="E25" s="98">
        <v>4.69</v>
      </c>
      <c r="F25" s="90"/>
      <c r="G25" s="90"/>
      <c r="H25" s="91">
        <v>0</v>
      </c>
      <c r="K25" s="101"/>
      <c r="L25" s="102"/>
    </row>
    <row r="26" spans="2:8" ht="15" customHeight="1">
      <c r="B26" s="91" t="s">
        <v>32</v>
      </c>
      <c r="D26" s="91"/>
      <c r="E26" s="98">
        <v>2.07</v>
      </c>
      <c r="F26" s="90"/>
      <c r="G26" s="90"/>
      <c r="H26" s="91">
        <v>0</v>
      </c>
    </row>
    <row r="27" spans="2:8" ht="15" customHeight="1">
      <c r="B27" s="91" t="s">
        <v>31</v>
      </c>
      <c r="D27" s="91"/>
      <c r="E27" s="98">
        <v>4.75</v>
      </c>
      <c r="F27" s="90"/>
      <c r="G27" s="90"/>
      <c r="H27" s="91">
        <v>0</v>
      </c>
    </row>
    <row r="28" spans="2:8" ht="15" customHeight="1">
      <c r="B28" s="91" t="s">
        <v>30</v>
      </c>
      <c r="D28" s="91"/>
      <c r="E28" s="98">
        <v>2.78</v>
      </c>
      <c r="F28" s="90"/>
      <c r="G28" s="90"/>
      <c r="H28" s="91">
        <v>0</v>
      </c>
    </row>
    <row r="29" spans="2:8" ht="15" customHeight="1" thickBot="1">
      <c r="B29" s="91" t="s">
        <v>29</v>
      </c>
      <c r="D29" s="91"/>
      <c r="E29" s="103">
        <f>SUM(E24:E28)</f>
        <v>14.76</v>
      </c>
      <c r="F29" s="90"/>
      <c r="G29" s="90"/>
      <c r="H29" s="96">
        <f>SUM(H24:H28)</f>
        <v>0</v>
      </c>
    </row>
    <row r="30" ht="9" customHeight="1" thickTop="1"/>
    <row r="31" ht="12" customHeight="1">
      <c r="A31" t="s">
        <v>78</v>
      </c>
    </row>
    <row r="32" s="61" customFormat="1" ht="12" customHeight="1">
      <c r="A32" s="61" t="s">
        <v>79</v>
      </c>
    </row>
    <row r="33" s="24" customFormat="1" ht="12" customHeight="1">
      <c r="A33" s="24" t="s">
        <v>80</v>
      </c>
    </row>
    <row r="34" s="104" customFormat="1" ht="12" customHeight="1">
      <c r="A34" s="104" t="s">
        <v>81</v>
      </c>
    </row>
  </sheetData>
  <sheetProtection/>
  <mergeCells count="21">
    <mergeCell ref="A1:L1"/>
    <mergeCell ref="K4:L4"/>
    <mergeCell ref="K5:L5"/>
    <mergeCell ref="K6:L6"/>
    <mergeCell ref="A12:H12"/>
    <mergeCell ref="B13:E13"/>
    <mergeCell ref="F13:H13"/>
    <mergeCell ref="B14:C14"/>
    <mergeCell ref="D14:E14"/>
    <mergeCell ref="F14:G14"/>
    <mergeCell ref="D15:E15"/>
    <mergeCell ref="D16:E16"/>
    <mergeCell ref="D17:E17"/>
    <mergeCell ref="D18:E18"/>
    <mergeCell ref="D19:E19"/>
    <mergeCell ref="D20:E20"/>
    <mergeCell ref="B22:E22"/>
    <mergeCell ref="F22:H22"/>
    <mergeCell ref="B23:C23"/>
    <mergeCell ref="D23:E23"/>
    <mergeCell ref="F23:G23"/>
  </mergeCells>
  <printOptions horizontalCentered="1"/>
  <pageMargins left="0.7" right="0.7" top="0.5" bottom="0.75" header="0.3" footer="0.3"/>
  <pageSetup fitToHeight="1" fitToWidth="1" horizontalDpi="600" verticalDpi="600" orientation="landscape" scale="98" r:id="rId1"/>
  <headerFooter alignWithMargins="0">
    <oddFooter>&amp;L&amp;"Arial Narrow,Regular"&amp;7Recovery Act - FTE Calculation Examples
Sept 2010
1 of 1
&amp;F   Tab: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uym</dc:creator>
  <cp:keywords/>
  <dc:description/>
  <cp:lastModifiedBy>Kay Lenox</cp:lastModifiedBy>
  <cp:lastPrinted>2010-09-03T18:25:54Z</cp:lastPrinted>
  <dcterms:created xsi:type="dcterms:W3CDTF">2010-08-02T22:05:41Z</dcterms:created>
  <dcterms:modified xsi:type="dcterms:W3CDTF">2010-09-03T20:25:15Z</dcterms:modified>
  <cp:category/>
  <cp:version/>
  <cp:contentType/>
  <cp:contentStatus/>
</cp:coreProperties>
</file>